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0" sheetId="1" r:id="rId1"/>
    <sheet name="стр.2_4 (2)" sheetId="2" r:id="rId2"/>
    <sheet name="стр.5_6 (2)" sheetId="3" r:id="rId3"/>
    <sheet name="7-10" sheetId="4" r:id="rId4"/>
  </sheets>
  <definedNames>
    <definedName name="TABLE" localSheetId="0">'10'!#REF!</definedName>
    <definedName name="TABLE" localSheetId="3">'7-10'!#REF!</definedName>
    <definedName name="TABLE" localSheetId="1">'стр.2_4 (2)'!#REF!</definedName>
    <definedName name="TABLE" localSheetId="2">'стр.5_6 (2)'!#REF!</definedName>
    <definedName name="TABLE_2" localSheetId="0">'10'!#REF!</definedName>
    <definedName name="TABLE_2" localSheetId="3">'7-10'!#REF!</definedName>
    <definedName name="TABLE_2" localSheetId="1">'стр.2_4 (2)'!#REF!</definedName>
    <definedName name="TABLE_2" localSheetId="2">'стр.5_6 (2)'!#REF!</definedName>
    <definedName name="_xlnm.Print_Titles" localSheetId="1">'стр.2_4 (2)'!$4:$7</definedName>
    <definedName name="_xlnm.Print_Titles" localSheetId="2">'стр.5_6 (2)'!$3:$6</definedName>
    <definedName name="_xlnm.Print_Area" localSheetId="0">'10'!$A$1:$FE$20</definedName>
    <definedName name="_xlnm.Print_Area" localSheetId="3">'7-10'!$A$1:$DU$12</definedName>
    <definedName name="_xlnm.Print_Area" localSheetId="1">'стр.2_4 (2)'!$A$1:$ER$68</definedName>
    <definedName name="_xlnm.Print_Area" localSheetId="2">'стр.5_6 (2)'!$A$1:$FA$32</definedName>
  </definedNames>
  <calcPr fullCalcOnLoad="1"/>
</workbook>
</file>

<file path=xl/sharedStrings.xml><?xml version="1.0" encoding="utf-8"?>
<sst xmlns="http://schemas.openxmlformats.org/spreadsheetml/2006/main" count="371" uniqueCount="262">
  <si>
    <t>Утверждаю</t>
  </si>
  <si>
    <t xml:space="preserve">Заведующая </t>
  </si>
  <si>
    <t>(наименование должности лица,утверждающего документ)</t>
  </si>
  <si>
    <t>(подпись)</t>
  </si>
  <si>
    <t>(расшифровка подписи)</t>
  </si>
  <si>
    <t>"</t>
  </si>
  <si>
    <t>20</t>
  </si>
  <si>
    <t xml:space="preserve"> г.</t>
  </si>
  <si>
    <t xml:space="preserve">План финансово-хозяйственной деятельности муниципального бюджетного (автономного) учреждения </t>
  </si>
  <si>
    <t>на 20</t>
  </si>
  <si>
    <t>г. и плановый период 20</t>
  </si>
  <si>
    <t>и 20</t>
  </si>
  <si>
    <t>22</t>
  </si>
  <si>
    <t xml:space="preserve"> годов 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</si>
  <si>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</si>
  <si>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</si>
  <si>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</si>
  <si>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</si>
  <si>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</si>
  <si>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</si>
  <si>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Комитет образования администрации городского округа "Грод Чита"</t>
  </si>
  <si>
    <t>глава по БК</t>
  </si>
  <si>
    <t>922</t>
  </si>
  <si>
    <t>ИНН</t>
  </si>
  <si>
    <t>Учреждение</t>
  </si>
  <si>
    <t>КПП</t>
  </si>
  <si>
    <t>753601001</t>
  </si>
  <si>
    <t>Единица измерения: руб.</t>
  </si>
  <si>
    <t>по ОКЕИ</t>
  </si>
  <si>
    <t>383</t>
  </si>
  <si>
    <t>Раздел 1. Поступления и выплаты учреждения</t>
  </si>
  <si>
    <t>Наименование показателя</t>
  </si>
  <si>
    <t>Код строки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</si>
  <si>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</si>
  <si>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Сумма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</si>
  <si>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</si>
  <si>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</si>
  <si>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</si>
  <si>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</si>
  <si>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</si>
  <si>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</si>
  <si>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</si>
  <si>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</si>
  <si>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</si>
  <si>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</si>
  <si>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</si>
  <si>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</si>
  <si>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</si>
  <si>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</si>
  <si>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</si>
  <si>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</si>
  <si>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</si>
  <si>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</si>
  <si>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</si>
  <si>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</si>
  <si>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</si>
  <si>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</si>
  <si>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</si>
  <si>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</t>
  </si>
  <si>
    <t>1210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</si>
  <si>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</si>
  <si>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возмещения коммунальных услуг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</si>
  <si>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</si>
  <si>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</si>
  <si>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</si>
  <si>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</si>
  <si>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</si>
  <si>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</si>
  <si>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</si>
  <si>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1410</t>
  </si>
  <si>
    <t>целевые субсидии</t>
  </si>
  <si>
    <t>субсидии на осуществление капитальных вложений</t>
  </si>
  <si>
    <t>1420</t>
  </si>
  <si>
    <t>1500</t>
  </si>
  <si>
    <t>180</t>
  </si>
  <si>
    <t>1510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</si>
  <si>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</si>
  <si>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</si>
  <si>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</si>
  <si>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</si>
  <si>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</si>
  <si>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</si>
  <si>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</si>
  <si>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</si>
  <si>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</si>
  <si>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210</t>
  </si>
  <si>
    <t>в том числе:
оплата труда, всего</t>
  </si>
  <si>
    <t>2110</t>
  </si>
  <si>
    <t>111</t>
  </si>
  <si>
    <t>иные выплаты персоналу, за исключением фонда оплаты труда учреждения</t>
  </si>
  <si>
    <t>2120</t>
  </si>
  <si>
    <t>112</t>
  </si>
  <si>
    <t>иные выплаты, за исключением фонда оплаты труда учреждения,лицам ,привлекаемым согласно законодательству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</si>
  <si>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</si>
  <si>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</si>
  <si>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</si>
  <si>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</si>
  <si>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</si>
  <si>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</si>
  <si>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</si>
  <si>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</si>
  <si>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</si>
  <si>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</si>
  <si>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</si>
  <si>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</si>
  <si>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</si>
  <si>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</si>
  <si>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</si>
  <si>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</si>
  <si>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</si>
  <si>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</si>
  <si>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2400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</si>
  <si>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</si>
  <si>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2410</t>
  </si>
  <si>
    <t>831</t>
  </si>
  <si>
    <t>2500</t>
  </si>
  <si>
    <t xml:space="preserve"> в том числе :                                       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</si>
  <si>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2510</t>
  </si>
  <si>
    <t>243</t>
  </si>
  <si>
    <t>прочую закупку товаров, работ и услуг, всего</t>
  </si>
  <si>
    <t>2520</t>
  </si>
  <si>
    <t>244</t>
  </si>
  <si>
    <t>221-229,310-341-349</t>
  </si>
  <si>
    <t>2530</t>
  </si>
  <si>
    <t>400</t>
  </si>
  <si>
    <t>2531</t>
  </si>
  <si>
    <t>406</t>
  </si>
  <si>
    <t>2532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</si>
  <si>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</si>
  <si>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</si>
  <si>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</si>
  <si>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</si>
  <si>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</si>
  <si>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</si>
  <si>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</si>
  <si>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</si>
  <si>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</si>
  <si>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</si>
  <si>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</si>
  <si>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</si>
  <si>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</si>
  <si>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</si>
  <si>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</si>
  <si>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</si>
  <si>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</si>
  <si>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25000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</si>
  <si>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</si>
  <si>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</si>
  <si>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25100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</si>
  <si>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</si>
  <si>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</si>
  <si>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25200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</si>
  <si>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</si>
  <si>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</si>
  <si>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25300</t>
  </si>
  <si>
    <t>1.3.1</t>
  </si>
  <si>
    <t>25310</t>
  </si>
  <si>
    <t>1.3.2</t>
  </si>
  <si>
    <t>1.4</t>
  </si>
  <si>
    <t>25400</t>
  </si>
  <si>
    <t>1.4.1</t>
  </si>
  <si>
    <t>в том числе:
за счет субсидий, предоставляемых на финансовое обеспечение выполнениямуниципального задания</t>
  </si>
  <si>
    <t>25410</t>
  </si>
  <si>
    <t>1.4.1.1</t>
  </si>
  <si>
    <t>в том числе:
в соответствии с Федеральным законом № 44-ФЗ</t>
  </si>
  <si>
    <t>25411</t>
  </si>
  <si>
    <t>1.4.1.2</t>
  </si>
  <si>
    <t xml:space="preserve">в соответствии с Федеральным законом № 223-ФЗ 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</si>
  <si>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</si>
  <si>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</si>
  <si>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</si>
  <si>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</si>
  <si>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</t>
  </si>
  <si>
    <t>25421</t>
  </si>
  <si>
    <t>1.4.2.2</t>
  </si>
  <si>
    <t>25422</t>
  </si>
  <si>
    <t>1.4.3</t>
  </si>
  <si>
    <t xml:space="preserve">за счет субсидий, предоставляемых на осуществление капитальных вложений </t>
  </si>
  <si>
    <t>25430</t>
  </si>
  <si>
    <t>1.4.4</t>
  </si>
  <si>
    <t>за счет прочих источников финансового обеспечения</t>
  </si>
  <si>
    <t>25440</t>
  </si>
  <si>
    <t>1.4.4.1</t>
  </si>
  <si>
    <t>25441</t>
  </si>
  <si>
    <t>1.4.4.2</t>
  </si>
  <si>
    <t>в соответствии с Федеральным законом № 223-ФЗ</t>
  </si>
  <si>
    <t>25442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</si>
  <si>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</si>
  <si>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25500</t>
  </si>
  <si>
    <t>в том числе по году начала закупки:</t>
  </si>
  <si>
    <t>25510</t>
  </si>
  <si>
    <t>в том числе закупки до начала очередного финансового года</t>
  </si>
  <si>
    <t>25520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</si>
  <si>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</si>
  <si>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</si>
  <si>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t>25610</t>
  </si>
  <si>
    <t>кредиторка пока нет</t>
  </si>
  <si>
    <t>25620</t>
  </si>
  <si>
    <t>Руководитель муниципального бюджетного (автономного)учреждения</t>
  </si>
  <si>
    <t>(уполномоченное лицо )</t>
  </si>
  <si>
    <t>Главный бухгалтер</t>
  </si>
  <si>
    <t>И А Ершина</t>
  </si>
  <si>
    <t>Н.Н. Позднякова</t>
  </si>
  <si>
    <t>7536080730</t>
  </si>
  <si>
    <t>Муниципальное бюджетное дошкольное образовательное учреждение "Детский сад №10"</t>
  </si>
  <si>
    <t xml:space="preserve">Код по бюджетной классификации Российской Федерации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</si>
  <si>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</si>
  <si>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</si>
  <si>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субсидии бюджетам муниципальных районов и городских округов по оплате труда работников учреждений бюджетной сферы</t>
  </si>
  <si>
    <t>доходы за счет поступления добровольных пожертвований</t>
  </si>
  <si>
    <t>доходы за счет грантов от коммерческих организаций</t>
  </si>
  <si>
    <t>160</t>
  </si>
  <si>
    <t>безвозмездные перечисления организациями и физическими лицами, всего</t>
  </si>
  <si>
    <t>2200</t>
  </si>
  <si>
    <t>Х</t>
  </si>
  <si>
    <t>из них:
гранты, предоставляемые бюджетным учреждениями</t>
  </si>
  <si>
    <t>2210</t>
  </si>
  <si>
    <t>613</t>
  </si>
  <si>
    <t>гранты, предоставляемые автономным учредениями</t>
  </si>
  <si>
    <t>2220</t>
  </si>
  <si>
    <t>623</t>
  </si>
  <si>
    <t>гранты, предоставляемые иными неккоммерческим орнагизациям (за исключением бюджетных и автономных учреждений)</t>
  </si>
  <si>
    <t>2230</t>
  </si>
  <si>
    <t>634</t>
  </si>
  <si>
    <t>гранты, предоставляемые другим оранизациям и физическим лицам</t>
  </si>
  <si>
    <t>2240</t>
  </si>
  <si>
    <t>810</t>
  </si>
  <si>
    <t xml:space="preserve">расходы на закупку товаров, работ, услуг, всего 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</si>
  <si>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</si>
  <si>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</si>
  <si>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</si>
  <si>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</si>
  <si>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</si>
  <si>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</si>
  <si>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</si>
  <si>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</si>
  <si>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Раздел 2. Сведения по выплатам на закупки товаров, работ, услуг учреждения</t>
  </si>
  <si>
    <t>3.1</t>
  </si>
  <si>
    <t xml:space="preserve"> в том числе:  в соответствии с  Федерального закона № 44-ФЗ</t>
  </si>
  <si>
    <t>из них¹</t>
  </si>
  <si>
    <t>25310.1</t>
  </si>
  <si>
    <t>26320</t>
  </si>
  <si>
    <t>25421.1</t>
  </si>
  <si>
    <t>Р</t>
  </si>
  <si>
    <t>25430.1</t>
  </si>
  <si>
    <t>25441.1</t>
  </si>
  <si>
    <t>4+5</t>
  </si>
  <si>
    <t>¹ В случаях, если учреждению предоставляются субсидия на иные цели, субсидия на осуществление на капительных вложений или грант в форме субсидии в соответсвии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 г. №204 "О национальных целях и стратегических задачах развития Российской Федерации на период до 2024 года" (Собрание законодательства Российской Федерации, 2018, №20, ст.2817; №30, ст.4717), или регионального проекта, обеспечивающего достижение целей, показателей и результатов федерального проекта (далее-региональный проект), показатели строк 25310, 25421, 25430 и 25441 Раздел 2 "Сведения по выплатам на закупку товаров, работ, услуг" детализируются по коду целевой статьи (8-17 разряды кода классификации расходов бюджетов, при этом в рамках реализации регионального проекта 8-10 разрядах могут указываться нули).</t>
  </si>
  <si>
    <t>Поступления капитального характера бюджетным и автономным учреждениям от сектора государственного сектора</t>
  </si>
  <si>
    <t>в том числе: целевые субсидии</t>
  </si>
  <si>
    <t>Поступления капитального характера от иных резидентов</t>
  </si>
  <si>
    <t>23</t>
  </si>
  <si>
    <t>244, 247</t>
  </si>
  <si>
    <t>2021</t>
  </si>
  <si>
    <t>291-296</t>
  </si>
  <si>
    <t>доходы от операций с активами, всего</t>
  </si>
  <si>
    <t>440</t>
  </si>
  <si>
    <t xml:space="preserve">в том числе:                                                                                                                                                 от выбытия нефинансовых активов </t>
  </si>
  <si>
    <t>в том числе:                                                                                                                                                 уменьшение стоимости материальных запасов (продуктов питания)</t>
  </si>
  <si>
    <t>уменьшение стоимости материальных запасов (прочих оборотных ценностей (материалов))</t>
  </si>
  <si>
    <t>24</t>
  </si>
  <si>
    <t>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</si>
</sst>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  <font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" fontId="58" fillId="0" borderId="10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4" fontId="59" fillId="0" borderId="12" xfId="0" applyNumberFormat="1" applyFont="1" applyBorder="1" applyAlignment="1">
      <alignment/>
    </xf>
    <xf numFmtId="4" fontId="59" fillId="33" borderId="13" xfId="0" applyNumberFormat="1" applyFont="1" applyFill="1" applyBorder="1" applyAlignment="1">
      <alignment/>
    </xf>
    <xf numFmtId="4" fontId="59" fillId="0" borderId="13" xfId="0" applyNumberFormat="1" applyFont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15" xfId="0" applyNumberFormat="1" applyFont="1" applyBorder="1" applyAlignment="1">
      <alignment/>
    </xf>
    <xf numFmtId="0" fontId="60" fillId="0" borderId="16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4" fontId="58" fillId="33" borderId="19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59" fillId="0" borderId="2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34" borderId="0" xfId="0" applyNumberFormat="1" applyFont="1" applyFill="1" applyBorder="1" applyAlignment="1">
      <alignment horizontal="left"/>
    </xf>
    <xf numFmtId="0" fontId="59" fillId="33" borderId="2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49" fontId="6" fillId="7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left" vertical="center" wrapText="1"/>
    </xf>
    <xf numFmtId="0" fontId="59" fillId="0" borderId="16" xfId="0" applyNumberFormat="1" applyFont="1" applyFill="1" applyBorder="1" applyAlignment="1">
      <alignment horizontal="left" vertical="center" wrapText="1"/>
    </xf>
    <xf numFmtId="49" fontId="60" fillId="0" borderId="25" xfId="0" applyNumberFormat="1" applyFont="1" applyFill="1" applyBorder="1" applyAlignment="1">
      <alignment horizontal="center"/>
    </xf>
    <xf numFmtId="49" fontId="61" fillId="0" borderId="22" xfId="0" applyNumberFormat="1" applyFont="1" applyFill="1" applyBorder="1" applyAlignment="1">
      <alignment horizontal="center"/>
    </xf>
    <xf numFmtId="49" fontId="61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58" fillId="0" borderId="16" xfId="0" applyNumberFormat="1" applyFont="1" applyBorder="1" applyAlignment="1">
      <alignment horizontal="left"/>
    </xf>
    <xf numFmtId="0" fontId="59" fillId="0" borderId="16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49" fontId="58" fillId="0" borderId="16" xfId="0" applyNumberFormat="1" applyFont="1" applyBorder="1" applyAlignment="1">
      <alignment horizontal="center"/>
    </xf>
    <xf numFmtId="49" fontId="59" fillId="0" borderId="16" xfId="0" applyNumberFormat="1" applyFont="1" applyBorder="1" applyAlignment="1">
      <alignment horizontal="center"/>
    </xf>
    <xf numFmtId="49" fontId="58" fillId="0" borderId="16" xfId="0" applyNumberFormat="1" applyFont="1" applyBorder="1" applyAlignment="1">
      <alignment horizontal="left"/>
    </xf>
    <xf numFmtId="49" fontId="59" fillId="0" borderId="16" xfId="0" applyNumberFormat="1" applyFont="1" applyBorder="1" applyAlignment="1">
      <alignment horizontal="left"/>
    </xf>
    <xf numFmtId="49" fontId="60" fillId="0" borderId="33" xfId="0" applyNumberFormat="1" applyFont="1" applyFill="1" applyBorder="1" applyAlignment="1">
      <alignment horizontal="center"/>
    </xf>
    <xf numFmtId="49" fontId="61" fillId="0" borderId="21" xfId="0" applyNumberFormat="1" applyFont="1" applyFill="1" applyBorder="1" applyAlignment="1">
      <alignment horizontal="center"/>
    </xf>
    <xf numFmtId="49" fontId="61" fillId="0" borderId="34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 wrapText="1"/>
    </xf>
    <xf numFmtId="0" fontId="59" fillId="0" borderId="16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62" fillId="0" borderId="16" xfId="0" applyNumberFormat="1" applyFont="1" applyBorder="1" applyAlignment="1">
      <alignment horizontal="center"/>
    </xf>
    <xf numFmtId="0" fontId="59" fillId="0" borderId="16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left" vertical="center" wrapText="1" indent="3"/>
    </xf>
    <xf numFmtId="0" fontId="2" fillId="33" borderId="22" xfId="0" applyNumberFormat="1" applyFont="1" applyFill="1" applyBorder="1" applyAlignment="1">
      <alignment horizontal="left" vertical="center" wrapText="1" indent="3"/>
    </xf>
    <xf numFmtId="0" fontId="2" fillId="33" borderId="35" xfId="0" applyNumberFormat="1" applyFont="1" applyFill="1" applyBorder="1" applyAlignment="1">
      <alignment horizontal="left" vertical="center" wrapText="1" indent="3"/>
    </xf>
    <xf numFmtId="49" fontId="2" fillId="0" borderId="20" xfId="0" applyNumberFormat="1" applyFont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/>
    </xf>
    <xf numFmtId="0" fontId="59" fillId="33" borderId="20" xfId="0" applyNumberFormat="1" applyFont="1" applyFill="1" applyBorder="1" applyAlignment="1">
      <alignment horizontal="center" vertical="center"/>
    </xf>
    <xf numFmtId="4" fontId="58" fillId="33" borderId="20" xfId="0" applyNumberFormat="1" applyFont="1" applyFill="1" applyBorder="1" applyAlignment="1">
      <alignment horizontal="center" vertical="center"/>
    </xf>
    <xf numFmtId="4" fontId="59" fillId="33" borderId="20" xfId="0" applyNumberFormat="1" applyFont="1" applyFill="1" applyBorder="1" applyAlignment="1">
      <alignment horizontal="center" vertical="center"/>
    </xf>
    <xf numFmtId="0" fontId="58" fillId="0" borderId="20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3"/>
    </xf>
    <xf numFmtId="0" fontId="6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49" fontId="58" fillId="0" borderId="22" xfId="0" applyNumberFormat="1" applyFont="1" applyBorder="1" applyAlignment="1">
      <alignment horizontal="left"/>
    </xf>
    <xf numFmtId="49" fontId="59" fillId="0" borderId="2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30" xfId="0" applyNumberFormat="1" applyFont="1" applyBorder="1" applyAlignment="1">
      <alignment horizontal="left"/>
    </xf>
    <xf numFmtId="49" fontId="58" fillId="0" borderId="22" xfId="0" applyNumberFormat="1" applyFont="1" applyFill="1" applyBorder="1" applyAlignment="1">
      <alignment horizontal="left"/>
    </xf>
    <xf numFmtId="49" fontId="59" fillId="0" borderId="22" xfId="0" applyNumberFormat="1" applyFont="1" applyFill="1" applyBorder="1" applyAlignment="1">
      <alignment horizontal="left"/>
    </xf>
    <xf numFmtId="0" fontId="2" fillId="0" borderId="3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37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left"/>
    </xf>
    <xf numFmtId="49" fontId="2" fillId="0" borderId="3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" fontId="58" fillId="33" borderId="39" xfId="0" applyNumberFormat="1" applyFont="1" applyFill="1" applyBorder="1" applyAlignment="1">
      <alignment horizontal="center" vertical="center"/>
    </xf>
    <xf numFmtId="4" fontId="59" fillId="33" borderId="21" xfId="0" applyNumberFormat="1" applyFont="1" applyFill="1" applyBorder="1" applyAlignment="1">
      <alignment horizontal="center" vertical="center"/>
    </xf>
    <xf numFmtId="4" fontId="59" fillId="33" borderId="38" xfId="0" applyNumberFormat="1" applyFont="1" applyFill="1" applyBorder="1" applyAlignment="1">
      <alignment horizontal="center" vertical="center"/>
    </xf>
    <xf numFmtId="4" fontId="58" fillId="0" borderId="39" xfId="0" applyNumberFormat="1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center" vertical="center"/>
    </xf>
    <xf numFmtId="4" fontId="59" fillId="0" borderId="3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" fontId="63" fillId="35" borderId="19" xfId="0" applyNumberFormat="1" applyFont="1" applyFill="1" applyBorder="1" applyAlignment="1">
      <alignment horizontal="center" vertical="center"/>
    </xf>
    <xf numFmtId="4" fontId="59" fillId="35" borderId="22" xfId="0" applyNumberFormat="1" applyFont="1" applyFill="1" applyBorder="1" applyAlignment="1">
      <alignment horizontal="center" vertical="center"/>
    </xf>
    <xf numFmtId="4" fontId="59" fillId="35" borderId="35" xfId="0" applyNumberFormat="1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4" fontId="59" fillId="0" borderId="35" xfId="0" applyNumberFormat="1" applyFont="1" applyBorder="1" applyAlignment="1">
      <alignment horizontal="center" vertical="center"/>
    </xf>
    <xf numFmtId="4" fontId="58" fillId="0" borderId="20" xfId="0" applyNumberFormat="1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left"/>
    </xf>
    <xf numFmtId="0" fontId="6" fillId="35" borderId="22" xfId="0" applyNumberFormat="1" applyFont="1" applyFill="1" applyBorder="1" applyAlignment="1">
      <alignment horizontal="left"/>
    </xf>
    <xf numFmtId="49" fontId="6" fillId="35" borderId="25" xfId="0" applyNumberFormat="1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35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0" fontId="63" fillId="35" borderId="19" xfId="0" applyNumberFormat="1" applyFont="1" applyFill="1" applyBorder="1" applyAlignment="1">
      <alignment horizontal="center" vertical="center"/>
    </xf>
    <xf numFmtId="0" fontId="59" fillId="35" borderId="22" xfId="0" applyNumberFormat="1" applyFont="1" applyFill="1" applyBorder="1" applyAlignment="1">
      <alignment horizontal="center" vertical="center"/>
    </xf>
    <xf numFmtId="0" fontId="59" fillId="35" borderId="35" xfId="0" applyNumberFormat="1" applyFont="1" applyFill="1" applyBorder="1" applyAlignment="1">
      <alignment horizontal="center" vertical="center"/>
    </xf>
    <xf numFmtId="0" fontId="2" fillId="0" borderId="40" xfId="0" applyNumberFormat="1" applyFont="1" applyBorder="1" applyAlignment="1">
      <alignment horizontal="left" indent="2"/>
    </xf>
    <xf numFmtId="49" fontId="2" fillId="0" borderId="40" xfId="0" applyNumberFormat="1" applyFont="1" applyBorder="1" applyAlignment="1">
      <alignment horizontal="center" vertical="center"/>
    </xf>
    <xf numFmtId="0" fontId="58" fillId="0" borderId="40" xfId="0" applyNumberFormat="1" applyFont="1" applyBorder="1" applyAlignment="1">
      <alignment horizontal="center" vertical="center"/>
    </xf>
    <xf numFmtId="0" fontId="59" fillId="0" borderId="40" xfId="0" applyNumberFormat="1" applyFont="1" applyBorder="1" applyAlignment="1">
      <alignment horizontal="center" vertical="center"/>
    </xf>
    <xf numFmtId="4" fontId="58" fillId="33" borderId="40" xfId="0" applyNumberFormat="1" applyFont="1" applyFill="1" applyBorder="1" applyAlignment="1">
      <alignment horizontal="center" vertical="center"/>
    </xf>
    <xf numFmtId="4" fontId="59" fillId="33" borderId="4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1"/>
    </xf>
    <xf numFmtId="0" fontId="2" fillId="0" borderId="20" xfId="0" applyNumberFormat="1" applyFont="1" applyBorder="1" applyAlignment="1">
      <alignment horizontal="left" indent="1"/>
    </xf>
    <xf numFmtId="0" fontId="2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41" xfId="0" applyNumberFormat="1" applyFont="1" applyBorder="1" applyAlignment="1">
      <alignment horizontal="left" wrapText="1" indent="3"/>
    </xf>
    <xf numFmtId="0" fontId="2" fillId="0" borderId="41" xfId="0" applyNumberFormat="1" applyFont="1" applyBorder="1" applyAlignment="1">
      <alignment horizontal="left" indent="3"/>
    </xf>
    <xf numFmtId="49" fontId="2" fillId="0" borderId="41" xfId="0" applyNumberFormat="1" applyFont="1" applyBorder="1" applyAlignment="1">
      <alignment horizontal="center" vertical="center"/>
    </xf>
    <xf numFmtId="0" fontId="58" fillId="0" borderId="41" xfId="0" applyNumberFormat="1" applyFont="1" applyBorder="1" applyAlignment="1">
      <alignment horizontal="center" vertical="center"/>
    </xf>
    <xf numFmtId="0" fontId="59" fillId="0" borderId="41" xfId="0" applyNumberFormat="1" applyFont="1" applyBorder="1" applyAlignment="1">
      <alignment horizontal="center" vertical="center"/>
    </xf>
    <xf numFmtId="4" fontId="58" fillId="33" borderId="41" xfId="0" applyNumberFormat="1" applyFont="1" applyFill="1" applyBorder="1" applyAlignment="1">
      <alignment horizontal="center" vertical="center"/>
    </xf>
    <xf numFmtId="4" fontId="59" fillId="33" borderId="41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wrapText="1" indent="3"/>
    </xf>
    <xf numFmtId="0" fontId="2" fillId="0" borderId="20" xfId="0" applyNumberFormat="1" applyFont="1" applyBorder="1" applyAlignment="1">
      <alignment horizontal="left" indent="3"/>
    </xf>
    <xf numFmtId="0" fontId="8" fillId="33" borderId="0" xfId="0" applyNumberFormat="1" applyFont="1" applyFill="1" applyBorder="1" applyAlignment="1">
      <alignment horizontal="center" wrapText="1"/>
    </xf>
    <xf numFmtId="49" fontId="2" fillId="7" borderId="20" xfId="0" applyNumberFormat="1" applyFont="1" applyFill="1" applyBorder="1" applyAlignment="1">
      <alignment horizontal="center" vertical="center"/>
    </xf>
    <xf numFmtId="0" fontId="58" fillId="7" borderId="20" xfId="0" applyNumberFormat="1" applyFont="1" applyFill="1" applyBorder="1" applyAlignment="1">
      <alignment horizontal="center" vertical="center"/>
    </xf>
    <xf numFmtId="0" fontId="59" fillId="7" borderId="20" xfId="0" applyNumberFormat="1" applyFont="1" applyFill="1" applyBorder="1" applyAlignment="1">
      <alignment horizontal="center" vertical="center"/>
    </xf>
    <xf numFmtId="4" fontId="58" fillId="7" borderId="20" xfId="0" applyNumberFormat="1" applyFont="1" applyFill="1" applyBorder="1" applyAlignment="1">
      <alignment horizontal="center" vertical="center"/>
    </xf>
    <xf numFmtId="4" fontId="59" fillId="7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indent="3"/>
    </xf>
    <xf numFmtId="49" fontId="2" fillId="33" borderId="20" xfId="0" applyNumberFormat="1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>
      <alignment horizontal="center" vertical="center"/>
    </xf>
    <xf numFmtId="4" fontId="58" fillId="33" borderId="11" xfId="0" applyNumberFormat="1" applyFont="1" applyFill="1" applyBorder="1" applyAlignment="1">
      <alignment horizontal="center" vertical="center"/>
    </xf>
    <xf numFmtId="4" fontId="58" fillId="33" borderId="3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1"/>
    </xf>
    <xf numFmtId="0" fontId="2" fillId="7" borderId="20" xfId="0" applyNumberFormat="1" applyFont="1" applyFill="1" applyBorder="1" applyAlignment="1">
      <alignment horizontal="left" indent="1"/>
    </xf>
    <xf numFmtId="0" fontId="2" fillId="33" borderId="20" xfId="0" applyNumberFormat="1" applyFont="1" applyFill="1" applyBorder="1" applyAlignment="1">
      <alignment horizontal="left" wrapText="1" indent="1"/>
    </xf>
    <xf numFmtId="0" fontId="2" fillId="33" borderId="20" xfId="0" applyNumberFormat="1" applyFont="1" applyFill="1" applyBorder="1" applyAlignment="1">
      <alignment horizontal="left" indent="1"/>
    </xf>
    <xf numFmtId="0" fontId="2" fillId="33" borderId="20" xfId="0" applyNumberFormat="1" applyFont="1" applyFill="1" applyBorder="1" applyAlignment="1">
      <alignment wrapText="1"/>
    </xf>
    <xf numFmtId="0" fontId="2" fillId="33" borderId="20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 wrapText="1"/>
    </xf>
    <xf numFmtId="0" fontId="2" fillId="33" borderId="22" xfId="0" applyNumberFormat="1" applyFont="1" applyFill="1" applyBorder="1" applyAlignment="1">
      <alignment wrapText="1"/>
    </xf>
    <xf numFmtId="0" fontId="2" fillId="33" borderId="35" xfId="0" applyNumberFormat="1" applyFont="1" applyFill="1" applyBorder="1" applyAlignment="1">
      <alignment wrapText="1"/>
    </xf>
    <xf numFmtId="49" fontId="6" fillId="35" borderId="20" xfId="0" applyNumberFormat="1" applyFont="1" applyFill="1" applyBorder="1" applyAlignment="1">
      <alignment horizontal="center" vertical="center"/>
    </xf>
    <xf numFmtId="0" fontId="63" fillId="35" borderId="20" xfId="0" applyNumberFormat="1" applyFont="1" applyFill="1" applyBorder="1" applyAlignment="1">
      <alignment horizontal="center" vertical="center"/>
    </xf>
    <xf numFmtId="0" fontId="59" fillId="35" borderId="20" xfId="0" applyNumberFormat="1" applyFont="1" applyFill="1" applyBorder="1" applyAlignment="1">
      <alignment horizontal="center" vertical="center"/>
    </xf>
    <xf numFmtId="4" fontId="63" fillId="35" borderId="20" xfId="0" applyNumberFormat="1" applyFont="1" applyFill="1" applyBorder="1" applyAlignment="1">
      <alignment horizontal="center" vertical="center"/>
    </xf>
    <xf numFmtId="4" fontId="59" fillId="35" borderId="2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2"/>
    </xf>
    <xf numFmtId="0" fontId="2" fillId="7" borderId="20" xfId="0" applyNumberFormat="1" applyFont="1" applyFill="1" applyBorder="1" applyAlignment="1">
      <alignment horizontal="left" indent="2"/>
    </xf>
    <xf numFmtId="49" fontId="60" fillId="7" borderId="20" xfId="0" applyNumberFormat="1" applyFont="1" applyFill="1" applyBorder="1" applyAlignment="1">
      <alignment horizontal="center" vertical="center"/>
    </xf>
    <xf numFmtId="49" fontId="61" fillId="7" borderId="20" xfId="0" applyNumberFormat="1" applyFont="1" applyFill="1" applyBorder="1" applyAlignment="1">
      <alignment horizontal="center" vertical="center"/>
    </xf>
    <xf numFmtId="0" fontId="6" fillId="35" borderId="20" xfId="0" applyNumberFormat="1" applyFont="1" applyFill="1" applyBorder="1" applyAlignment="1">
      <alignment horizontal="left"/>
    </xf>
    <xf numFmtId="0" fontId="2" fillId="33" borderId="20" xfId="0" applyNumberFormat="1" applyFont="1" applyFill="1" applyBorder="1" applyAlignment="1">
      <alignment horizontal="left" wrapText="1" indent="2"/>
    </xf>
    <xf numFmtId="0" fontId="2" fillId="33" borderId="20" xfId="0" applyNumberFormat="1" applyFont="1" applyFill="1" applyBorder="1" applyAlignment="1">
      <alignment horizontal="left" indent="2"/>
    </xf>
    <xf numFmtId="0" fontId="58" fillId="33" borderId="19" xfId="0" applyNumberFormat="1" applyFont="1" applyFill="1" applyBorder="1" applyAlignment="1">
      <alignment horizontal="center" vertical="center"/>
    </xf>
    <xf numFmtId="0" fontId="58" fillId="33" borderId="22" xfId="0" applyNumberFormat="1" applyFont="1" applyFill="1" applyBorder="1" applyAlignment="1">
      <alignment horizontal="center" vertical="center"/>
    </xf>
    <xf numFmtId="0" fontId="58" fillId="33" borderId="35" xfId="0" applyNumberFormat="1" applyFont="1" applyFill="1" applyBorder="1" applyAlignment="1">
      <alignment horizontal="center" vertical="center"/>
    </xf>
    <xf numFmtId="0" fontId="60" fillId="33" borderId="20" xfId="0" applyNumberFormat="1" applyFont="1" applyFill="1" applyBorder="1" applyAlignment="1">
      <alignment horizontal="center" vertical="center" wrapText="1"/>
    </xf>
    <xf numFmtId="0" fontId="61" fillId="33" borderId="2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0" fontId="2" fillId="33" borderId="20" xfId="0" applyNumberFormat="1" applyFont="1" applyFill="1" applyBorder="1" applyAlignment="1">
      <alignment horizontal="left" wrapText="1" indent="4"/>
    </xf>
    <xf numFmtId="0" fontId="2" fillId="33" borderId="20" xfId="0" applyNumberFormat="1" applyFont="1" applyFill="1" applyBorder="1" applyAlignment="1">
      <alignment horizontal="left" indent="4"/>
    </xf>
    <xf numFmtId="0" fontId="2" fillId="0" borderId="20" xfId="0" applyNumberFormat="1" applyFont="1" applyBorder="1" applyAlignment="1">
      <alignment horizontal="left" wrapText="1" indent="4"/>
    </xf>
    <xf numFmtId="0" fontId="2" fillId="0" borderId="20" xfId="0" applyNumberFormat="1" applyFont="1" applyBorder="1" applyAlignment="1">
      <alignment horizontal="left" indent="4"/>
    </xf>
    <xf numFmtId="0" fontId="2" fillId="0" borderId="0" xfId="0" applyNumberFormat="1" applyFont="1" applyBorder="1" applyAlignment="1">
      <alignment horizontal="center"/>
    </xf>
    <xf numFmtId="0" fontId="58" fillId="35" borderId="20" xfId="0" applyNumberFormat="1" applyFont="1" applyFill="1" applyBorder="1" applyAlignment="1">
      <alignment horizontal="center" vertical="center"/>
    </xf>
    <xf numFmtId="4" fontId="58" fillId="35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2"/>
    </xf>
    <xf numFmtId="0" fontId="2" fillId="0" borderId="20" xfId="0" applyNumberFormat="1" applyFont="1" applyBorder="1" applyAlignment="1">
      <alignment horizontal="left" indent="2"/>
    </xf>
    <xf numFmtId="0" fontId="6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30" xfId="0" applyNumberFormat="1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42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49" fontId="58" fillId="33" borderId="22" xfId="0" applyNumberFormat="1" applyFont="1" applyFill="1" applyBorder="1" applyAlignment="1">
      <alignment horizontal="left"/>
    </xf>
    <xf numFmtId="49" fontId="59" fillId="33" borderId="22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30" xfId="0" applyNumberFormat="1" applyFont="1" applyFill="1" applyBorder="1" applyAlignment="1">
      <alignment horizontal="left"/>
    </xf>
    <xf numFmtId="0" fontId="2" fillId="33" borderId="36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0" fontId="2" fillId="33" borderId="37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3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49" fontId="6" fillId="7" borderId="33" xfId="0" applyNumberFormat="1" applyFont="1" applyFill="1" applyBorder="1" applyAlignment="1">
      <alignment horizontal="center" vertical="center"/>
    </xf>
    <xf numFmtId="49" fontId="6" fillId="7" borderId="21" xfId="0" applyNumberFormat="1" applyFont="1" applyFill="1" applyBorder="1" applyAlignment="1">
      <alignment horizontal="center" vertical="center"/>
    </xf>
    <xf numFmtId="49" fontId="6" fillId="7" borderId="38" xfId="0" applyNumberFormat="1" applyFont="1" applyFill="1" applyBorder="1" applyAlignment="1">
      <alignment horizontal="center" vertical="center"/>
    </xf>
    <xf numFmtId="49" fontId="6" fillId="7" borderId="39" xfId="0" applyNumberFormat="1" applyFont="1" applyFill="1" applyBorder="1" applyAlignment="1">
      <alignment horizontal="center" vertical="center"/>
    </xf>
    <xf numFmtId="4" fontId="63" fillId="7" borderId="39" xfId="0" applyNumberFormat="1" applyFont="1" applyFill="1" applyBorder="1" applyAlignment="1">
      <alignment horizontal="center" vertical="center"/>
    </xf>
    <xf numFmtId="4" fontId="59" fillId="7" borderId="21" xfId="0" applyNumberFormat="1" applyFont="1" applyFill="1" applyBorder="1" applyAlignment="1">
      <alignment horizontal="center" vertical="center"/>
    </xf>
    <xf numFmtId="4" fontId="59" fillId="7" borderId="3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left" wrapText="1" indent="1"/>
    </xf>
    <xf numFmtId="0" fontId="2" fillId="33" borderId="22" xfId="0" applyNumberFormat="1" applyFont="1" applyFill="1" applyBorder="1" applyAlignment="1">
      <alignment horizontal="left" indent="1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4" fontId="59" fillId="33" borderId="22" xfId="0" applyNumberFormat="1" applyFont="1" applyFill="1" applyBorder="1" applyAlignment="1">
      <alignment horizontal="center" vertical="center"/>
    </xf>
    <xf numFmtId="4" fontId="59" fillId="33" borderId="35" xfId="0" applyNumberFormat="1" applyFont="1" applyFill="1" applyBorder="1" applyAlignment="1">
      <alignment horizontal="center" vertical="center"/>
    </xf>
    <xf numFmtId="49" fontId="6" fillId="7" borderId="19" xfId="0" applyNumberFormat="1" applyFont="1" applyFill="1" applyBorder="1" applyAlignment="1">
      <alignment horizontal="center"/>
    </xf>
    <xf numFmtId="49" fontId="6" fillId="7" borderId="22" xfId="0" applyNumberFormat="1" applyFont="1" applyFill="1" applyBorder="1" applyAlignment="1">
      <alignment horizontal="center"/>
    </xf>
    <xf numFmtId="49" fontId="6" fillId="7" borderId="35" xfId="0" applyNumberFormat="1" applyFont="1" applyFill="1" applyBorder="1" applyAlignment="1">
      <alignment horizontal="center"/>
    </xf>
    <xf numFmtId="0" fontId="6" fillId="7" borderId="19" xfId="0" applyNumberFormat="1" applyFont="1" applyFill="1" applyBorder="1" applyAlignment="1">
      <alignment horizontal="left"/>
    </xf>
    <xf numFmtId="0" fontId="6" fillId="7" borderId="22" xfId="0" applyNumberFormat="1" applyFont="1" applyFill="1" applyBorder="1" applyAlignment="1">
      <alignment horizontal="left"/>
    </xf>
    <xf numFmtId="4" fontId="58" fillId="7" borderId="19" xfId="0" applyNumberFormat="1" applyFont="1" applyFill="1" applyBorder="1" applyAlignment="1">
      <alignment horizontal="center" vertical="center"/>
    </xf>
    <xf numFmtId="4" fontId="59" fillId="7" borderId="22" xfId="0" applyNumberFormat="1" applyFont="1" applyFill="1" applyBorder="1" applyAlignment="1">
      <alignment horizontal="center" vertical="center"/>
    </xf>
    <xf numFmtId="4" fontId="59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/>
    </xf>
    <xf numFmtId="49" fontId="2" fillId="7" borderId="22" xfId="0" applyNumberFormat="1" applyFont="1" applyFill="1" applyBorder="1" applyAlignment="1">
      <alignment horizontal="center"/>
    </xf>
    <xf numFmtId="49" fontId="2" fillId="7" borderId="35" xfId="0" applyNumberFormat="1" applyFont="1" applyFill="1" applyBorder="1" applyAlignment="1">
      <alignment horizontal="center"/>
    </xf>
    <xf numFmtId="0" fontId="2" fillId="7" borderId="19" xfId="0" applyNumberFormat="1" applyFont="1" applyFill="1" applyBorder="1" applyAlignment="1">
      <alignment horizontal="left" wrapText="1" indent="1"/>
    </xf>
    <xf numFmtId="0" fontId="2" fillId="7" borderId="22" xfId="0" applyNumberFormat="1" applyFont="1" applyFill="1" applyBorder="1" applyAlignment="1">
      <alignment horizontal="left" indent="1"/>
    </xf>
    <xf numFmtId="49" fontId="2" fillId="7" borderId="25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3"/>
    </xf>
    <xf numFmtId="0" fontId="2" fillId="33" borderId="22" xfId="0" applyNumberFormat="1" applyFont="1" applyFill="1" applyBorder="1" applyAlignment="1">
      <alignment horizontal="left" indent="3"/>
    </xf>
    <xf numFmtId="0" fontId="2" fillId="33" borderId="19" xfId="0" applyNumberFormat="1" applyFont="1" applyFill="1" applyBorder="1" applyAlignment="1">
      <alignment horizontal="left" wrapText="1" indent="2"/>
    </xf>
    <xf numFmtId="0" fontId="2" fillId="33" borderId="22" xfId="0" applyNumberFormat="1" applyFont="1" applyFill="1" applyBorder="1" applyAlignment="1">
      <alignment horizontal="left" indent="2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49" fontId="2" fillId="33" borderId="27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49" fontId="2" fillId="33" borderId="44" xfId="0" applyNumberFormat="1" applyFont="1" applyFill="1" applyBorder="1" applyAlignment="1">
      <alignment horizontal="center" vertical="center"/>
    </xf>
    <xf numFmtId="4" fontId="58" fillId="33" borderId="44" xfId="0" applyNumberFormat="1" applyFont="1" applyFill="1" applyBorder="1" applyAlignment="1">
      <alignment horizontal="center" vertical="center"/>
    </xf>
    <xf numFmtId="4" fontId="59" fillId="33" borderId="28" xfId="0" applyNumberFormat="1" applyFont="1" applyFill="1" applyBorder="1" applyAlignment="1">
      <alignment horizontal="center" vertical="center"/>
    </xf>
    <xf numFmtId="4" fontId="59" fillId="33" borderId="43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" fontId="58" fillId="33" borderId="22" xfId="0" applyNumberFormat="1" applyFont="1" applyFill="1" applyBorder="1" applyAlignment="1">
      <alignment horizontal="center" vertical="center"/>
    </xf>
    <xf numFmtId="4" fontId="58" fillId="33" borderId="35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2" fillId="7" borderId="19" xfId="0" applyNumberFormat="1" applyFont="1" applyFill="1" applyBorder="1" applyAlignment="1">
      <alignment horizontal="left" wrapText="1"/>
    </xf>
    <xf numFmtId="0" fontId="2" fillId="7" borderId="22" xfId="0" applyNumberFormat="1" applyFont="1" applyFill="1" applyBorder="1" applyAlignment="1">
      <alignment horizontal="left"/>
    </xf>
    <xf numFmtId="0" fontId="11" fillId="33" borderId="23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wrapText="1" indent="4"/>
    </xf>
    <xf numFmtId="0" fontId="2" fillId="33" borderId="11" xfId="0" applyNumberFormat="1" applyFont="1" applyFill="1" applyBorder="1" applyAlignment="1">
      <alignment horizontal="left" indent="4"/>
    </xf>
    <xf numFmtId="0" fontId="2" fillId="33" borderId="12" xfId="0" applyNumberFormat="1" applyFont="1" applyFill="1" applyBorder="1" applyAlignment="1">
      <alignment horizontal="left" indent="4"/>
    </xf>
    <xf numFmtId="49" fontId="2" fillId="33" borderId="45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center" vertical="center"/>
    </xf>
    <xf numFmtId="4" fontId="59" fillId="33" borderId="3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" fontId="58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justify" wrapText="1"/>
    </xf>
    <xf numFmtId="0" fontId="2" fillId="33" borderId="19" xfId="0" applyNumberFormat="1" applyFont="1" applyFill="1" applyBorder="1" applyAlignment="1">
      <alignment horizontal="left" wrapText="1"/>
    </xf>
    <xf numFmtId="49" fontId="60" fillId="0" borderId="16" xfId="0" applyNumberFormat="1" applyFont="1" applyBorder="1" applyAlignment="1">
      <alignment horizontal="center"/>
    </xf>
    <xf numFmtId="49" fontId="61" fillId="0" borderId="16" xfId="0" applyNumberFormat="1" applyFont="1" applyBorder="1" applyAlignment="1">
      <alignment horizontal="center"/>
    </xf>
    <xf numFmtId="49" fontId="60" fillId="0" borderId="16" xfId="0" applyNumberFormat="1" applyFont="1" applyBorder="1" applyAlignment="1">
      <alignment horizontal="left"/>
    </xf>
    <xf numFmtId="49" fontId="61" fillId="0" borderId="16" xfId="0" applyNumberFormat="1" applyFont="1" applyBorder="1" applyAlignment="1">
      <alignment horizontal="left"/>
    </xf>
    <xf numFmtId="0" fontId="60" fillId="0" borderId="16" xfId="0" applyNumberFormat="1" applyFont="1" applyBorder="1" applyAlignment="1">
      <alignment horizontal="center" wrapText="1"/>
    </xf>
    <xf numFmtId="0" fontId="61" fillId="0" borderId="16" xfId="0" applyNumberFormat="1" applyFont="1" applyBorder="1" applyAlignment="1">
      <alignment horizontal="center" wrapText="1"/>
    </xf>
    <xf numFmtId="0" fontId="64" fillId="0" borderId="16" xfId="0" applyNumberFormat="1" applyFont="1" applyBorder="1" applyAlignment="1">
      <alignment horizontal="center"/>
    </xf>
    <xf numFmtId="0" fontId="61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60" fillId="0" borderId="1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 indent="4"/>
    </xf>
    <xf numFmtId="0" fontId="2" fillId="0" borderId="11" xfId="0" applyNumberFormat="1" applyFont="1" applyBorder="1" applyAlignment="1">
      <alignment horizontal="left" indent="4"/>
    </xf>
    <xf numFmtId="0" fontId="2" fillId="0" borderId="12" xfId="0" applyNumberFormat="1" applyFont="1" applyBorder="1" applyAlignment="1">
      <alignment horizontal="left" indent="4"/>
    </xf>
    <xf numFmtId="49" fontId="2" fillId="0" borderId="45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left" wrapText="1" indent="4"/>
    </xf>
    <xf numFmtId="0" fontId="2" fillId="0" borderId="16" xfId="0" applyNumberFormat="1" applyFont="1" applyBorder="1" applyAlignment="1">
      <alignment horizontal="left" indent="4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189</xdr:col>
      <xdr:colOff>57150</xdr:colOff>
      <xdr:row>50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87275" cy="785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193</xdr:col>
      <xdr:colOff>47625</xdr:colOff>
      <xdr:row>68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78100" cy="1059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8"/>
  <sheetViews>
    <sheetView showGridLines="0" tabSelected="1" view="pageBreakPreview" zoomScale="110" zoomScaleNormal="110" zoomScaleSheetLayoutView="110" workbookViewId="0" topLeftCell="A1">
      <selection activeCell="A1" sqref="A1"/>
    </sheetView>
  </sheetViews>
  <sheetFormatPr defaultColWidth="47.3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255" width="0.875" style="1" customWidth="1"/>
    <col min="256" max="16384" width="47.375" style="1" customWidth="1"/>
  </cols>
  <sheetData>
    <row r="1" ht="5.25" customHeight="1"/>
    <row r="2" spans="127:161" s="2" customFormat="1" ht="10.5">
      <c r="DW2" s="71" t="s">
        <v>0</v>
      </c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</row>
    <row r="3" spans="127:161" s="2" customFormat="1" ht="36.75" customHeight="1">
      <c r="DW3" s="72" t="s">
        <v>1</v>
      </c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</row>
    <row r="4" spans="127:161" s="3" customFormat="1" ht="8.25" customHeight="1">
      <c r="DW4" s="74" t="s">
        <v>2</v>
      </c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</row>
    <row r="5" spans="127:161" s="2" customFormat="1" ht="23.25" customHeight="1">
      <c r="DW5" s="75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4"/>
      <c r="EK5" s="4"/>
      <c r="EL5" s="77" t="s">
        <v>202</v>
      </c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</row>
    <row r="6" spans="127:161" s="3" customFormat="1" ht="8.25">
      <c r="DW6" s="78" t="s">
        <v>3</v>
      </c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L6" s="78" t="s">
        <v>4</v>
      </c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</row>
    <row r="7" spans="127:156" s="2" customFormat="1" ht="12">
      <c r="DW7" s="69" t="s">
        <v>5</v>
      </c>
      <c r="DX7" s="69"/>
      <c r="DY7" s="59"/>
      <c r="DZ7" s="60"/>
      <c r="EA7" s="60"/>
      <c r="EB7" s="70" t="s">
        <v>5</v>
      </c>
      <c r="EC7" s="70"/>
      <c r="EE7" s="59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1" t="s">
        <v>6</v>
      </c>
      <c r="EU7" s="62"/>
      <c r="EV7" s="62"/>
      <c r="EW7" s="61" t="s">
        <v>12</v>
      </c>
      <c r="EX7" s="62"/>
      <c r="EY7" s="62"/>
      <c r="EZ7" s="2" t="s">
        <v>7</v>
      </c>
    </row>
    <row r="8" spans="1:161" s="5" customFormat="1" ht="12.75" customHeight="1">
      <c r="A8" s="66" t="s">
        <v>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</row>
    <row r="9" spans="51:148" s="5" customFormat="1" ht="12">
      <c r="AY9" s="67" t="s">
        <v>9</v>
      </c>
      <c r="AZ9" s="67"/>
      <c r="BA9" s="67"/>
      <c r="BB9" s="67"/>
      <c r="BC9" s="67"/>
      <c r="BD9" s="67"/>
      <c r="BE9" s="67"/>
      <c r="BF9" s="61" t="s">
        <v>12</v>
      </c>
      <c r="BG9" s="62"/>
      <c r="BH9" s="62"/>
      <c r="BI9" s="67" t="s">
        <v>10</v>
      </c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1" t="s">
        <v>251</v>
      </c>
      <c r="CF9" s="62"/>
      <c r="CG9" s="62"/>
      <c r="CH9" s="67" t="s">
        <v>11</v>
      </c>
      <c r="CI9" s="67"/>
      <c r="CJ9" s="67"/>
      <c r="CK9" s="67"/>
      <c r="CL9" s="67"/>
      <c r="CM9" s="61" t="s">
        <v>260</v>
      </c>
      <c r="CN9" s="62"/>
      <c r="CO9" s="62"/>
      <c r="CP9" s="68" t="s">
        <v>13</v>
      </c>
      <c r="CQ9" s="68"/>
      <c r="CR9" s="68"/>
      <c r="CS9" s="68"/>
      <c r="CT9" s="68"/>
      <c r="CU9" s="68"/>
      <c r="CV9" s="68"/>
      <c r="CW9" s="68"/>
      <c r="CX9" s="68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</row>
    <row r="10" spans="130:161" ht="6.75" customHeight="1"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52" t="s">
        <v>14</v>
      </c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4"/>
    </row>
    <row r="11" spans="130:161" ht="6.75" customHeight="1" thickBot="1"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55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7"/>
    </row>
    <row r="12" spans="59:161" ht="12.75" customHeight="1">
      <c r="BG12" s="58" t="s">
        <v>15</v>
      </c>
      <c r="BH12" s="58"/>
      <c r="BI12" s="58"/>
      <c r="BJ12" s="58"/>
      <c r="BK12" s="59"/>
      <c r="BL12" s="60"/>
      <c r="BM12" s="60"/>
      <c r="BN12" s="49" t="s">
        <v>5</v>
      </c>
      <c r="BO12" s="49"/>
      <c r="BQ12" s="59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58">
        <v>20</v>
      </c>
      <c r="CG12" s="58"/>
      <c r="CH12" s="58"/>
      <c r="CI12" s="61" t="s">
        <v>12</v>
      </c>
      <c r="CJ12" s="62"/>
      <c r="CK12" s="62"/>
      <c r="CL12" s="1" t="s">
        <v>7</v>
      </c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8" t="s">
        <v>16</v>
      </c>
      <c r="ER12" s="7"/>
      <c r="ES12" s="63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5"/>
    </row>
    <row r="13" spans="1:161" ht="18" customHeight="1">
      <c r="A13" s="49" t="s">
        <v>17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8" t="s">
        <v>18</v>
      </c>
      <c r="ER13" s="7"/>
      <c r="ES13" s="43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5"/>
    </row>
    <row r="14" spans="1:161" ht="11.25" customHeight="1">
      <c r="A14" s="1" t="s">
        <v>19</v>
      </c>
      <c r="AB14" s="50" t="s">
        <v>20</v>
      </c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8" t="s">
        <v>21</v>
      </c>
      <c r="ER14" s="7"/>
      <c r="ES14" s="43" t="s">
        <v>22</v>
      </c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5"/>
    </row>
    <row r="15" spans="130:161" ht="11.25"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8" t="s">
        <v>18</v>
      </c>
      <c r="ER15" s="7"/>
      <c r="ES15" s="43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5"/>
    </row>
    <row r="16" spans="130:161" ht="11.25"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8" t="s">
        <v>23</v>
      </c>
      <c r="ER16" s="7"/>
      <c r="ES16" s="43" t="s">
        <v>203</v>
      </c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ht="33.75" customHeight="1">
      <c r="A17" s="40" t="s">
        <v>24</v>
      </c>
      <c r="B17" s="40"/>
      <c r="C17" s="40"/>
      <c r="D17" s="40"/>
      <c r="E17" s="40"/>
      <c r="F17" s="40"/>
      <c r="G17" s="40"/>
      <c r="H17" s="40"/>
      <c r="I17" s="40"/>
      <c r="J17" s="40"/>
      <c r="K17" s="41" t="s">
        <v>204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8" t="s">
        <v>25</v>
      </c>
      <c r="ER17" s="7"/>
      <c r="ES17" s="43" t="s">
        <v>26</v>
      </c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5"/>
    </row>
    <row r="18" spans="1:161" ht="29.25" customHeight="1" thickBot="1">
      <c r="A18" s="1" t="s">
        <v>27</v>
      </c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8" t="s">
        <v>28</v>
      </c>
      <c r="ER18" s="7"/>
      <c r="ES18" s="46" t="s">
        <v>29</v>
      </c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8"/>
    </row>
    <row r="19" ht="1.5" customHeight="1"/>
    <row r="20" ht="3" customHeight="1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</sheetData>
  <sheetProtection/>
  <mergeCells count="39">
    <mergeCell ref="DW2:FE2"/>
    <mergeCell ref="DW3:FE3"/>
    <mergeCell ref="DW4:FE4"/>
    <mergeCell ref="DW5:EI5"/>
    <mergeCell ref="EL5:FE5"/>
    <mergeCell ref="DW6:EI6"/>
    <mergeCell ref="EL6:FE6"/>
    <mergeCell ref="DW7:DX7"/>
    <mergeCell ref="DY7:EA7"/>
    <mergeCell ref="EB7:EC7"/>
    <mergeCell ref="EE7:ES7"/>
    <mergeCell ref="ET7:EV7"/>
    <mergeCell ref="EW7:EY7"/>
    <mergeCell ref="A8:FE8"/>
    <mergeCell ref="AY9:BE9"/>
    <mergeCell ref="BF9:BH9"/>
    <mergeCell ref="BI9:CD9"/>
    <mergeCell ref="CE9:CG9"/>
    <mergeCell ref="CH9:CL9"/>
    <mergeCell ref="CM9:CO9"/>
    <mergeCell ref="CP9:CX9"/>
    <mergeCell ref="ES10:FE11"/>
    <mergeCell ref="BG12:BJ12"/>
    <mergeCell ref="BK12:BM12"/>
    <mergeCell ref="BN12:BO12"/>
    <mergeCell ref="BQ12:CE12"/>
    <mergeCell ref="CF12:CH12"/>
    <mergeCell ref="CI12:CK12"/>
    <mergeCell ref="ES12:FE12"/>
    <mergeCell ref="A17:J17"/>
    <mergeCell ref="K17:DP17"/>
    <mergeCell ref="ES17:FE17"/>
    <mergeCell ref="ES18:FE18"/>
    <mergeCell ref="A13:AA13"/>
    <mergeCell ref="ES13:FE13"/>
    <mergeCell ref="AB14:DP14"/>
    <mergeCell ref="ES14:FE14"/>
    <mergeCell ref="ES15:FE15"/>
    <mergeCell ref="ES16:FE16"/>
  </mergeCells>
  <printOptions/>
  <pageMargins left="0.5905511811023623" right="0.5118110236220472" top="1.3779527559055118" bottom="0.31496062992125984" header="0.1968503937007874" footer="0.1968503937007874"/>
  <pageSetup cellComments="asDisplayed" horizontalDpi="600" verticalDpi="600" orientation="landscape" paperSize="9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70"/>
  <sheetViews>
    <sheetView showGridLines="0" view="pageBreakPreview" zoomScaleNormal="120" zoomScaleSheetLayoutView="100" workbookViewId="0" topLeftCell="A34">
      <selection activeCell="DF8" sqref="DF8:DR10"/>
    </sheetView>
  </sheetViews>
  <sheetFormatPr defaultColWidth="0.8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1.12109375" style="1" customWidth="1"/>
    <col min="109" max="109" width="0.875" style="1" hidden="1" customWidth="1"/>
    <col min="110" max="16384" width="0.875" style="1" customWidth="1"/>
  </cols>
  <sheetData>
    <row r="1" ht="1.5" customHeight="1"/>
    <row r="2" spans="1:148" s="9" customFormat="1" ht="10.5">
      <c r="A2" s="90" t="s">
        <v>30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</row>
    <row r="3" ht="2.25" customHeight="1"/>
    <row r="4" spans="1:148" ht="11.25">
      <c r="A4" s="91" t="s">
        <v>31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3"/>
      <c r="BX4" s="100" t="s">
        <v>32</v>
      </c>
      <c r="BY4" s="101"/>
      <c r="BZ4" s="101"/>
      <c r="CA4" s="101"/>
      <c r="CB4" s="101"/>
      <c r="CC4" s="101"/>
      <c r="CD4" s="101"/>
      <c r="CE4" s="102"/>
      <c r="CF4" s="100" t="s">
        <v>205</v>
      </c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2"/>
      <c r="CS4" s="100" t="s">
        <v>33</v>
      </c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2"/>
      <c r="DF4" s="108" t="s">
        <v>34</v>
      </c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</row>
    <row r="5" spans="1:148" ht="11.2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6"/>
      <c r="BX5" s="103"/>
      <c r="BY5" s="40"/>
      <c r="BZ5" s="40"/>
      <c r="CA5" s="40"/>
      <c r="CB5" s="40"/>
      <c r="CC5" s="40"/>
      <c r="CD5" s="40"/>
      <c r="CE5" s="104"/>
      <c r="CF5" s="103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104"/>
      <c r="CS5" s="103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104"/>
      <c r="DF5" s="110" t="s">
        <v>9</v>
      </c>
      <c r="DG5" s="111"/>
      <c r="DH5" s="111"/>
      <c r="DI5" s="111"/>
      <c r="DJ5" s="111"/>
      <c r="DK5" s="111"/>
      <c r="DL5" s="112" t="s">
        <v>12</v>
      </c>
      <c r="DM5" s="113"/>
      <c r="DN5" s="113"/>
      <c r="DO5" s="114" t="s">
        <v>7</v>
      </c>
      <c r="DP5" s="114"/>
      <c r="DQ5" s="114"/>
      <c r="DR5" s="115"/>
      <c r="DS5" s="110" t="s">
        <v>9</v>
      </c>
      <c r="DT5" s="111"/>
      <c r="DU5" s="111"/>
      <c r="DV5" s="111"/>
      <c r="DW5" s="111"/>
      <c r="DX5" s="111"/>
      <c r="DY5" s="112" t="s">
        <v>251</v>
      </c>
      <c r="DZ5" s="113"/>
      <c r="EA5" s="113"/>
      <c r="EB5" s="114" t="s">
        <v>7</v>
      </c>
      <c r="EC5" s="114"/>
      <c r="ED5" s="114"/>
      <c r="EE5" s="115"/>
      <c r="EF5" s="110" t="s">
        <v>9</v>
      </c>
      <c r="EG5" s="111"/>
      <c r="EH5" s="111"/>
      <c r="EI5" s="111"/>
      <c r="EJ5" s="111"/>
      <c r="EK5" s="111"/>
      <c r="EL5" s="116" t="s">
        <v>260</v>
      </c>
      <c r="EM5" s="117"/>
      <c r="EN5" s="117"/>
      <c r="EO5" s="114" t="s">
        <v>7</v>
      </c>
      <c r="EP5" s="114"/>
      <c r="EQ5" s="114"/>
      <c r="ER5" s="115"/>
    </row>
    <row r="6" spans="1:148" ht="39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9"/>
      <c r="BX6" s="105"/>
      <c r="BY6" s="106"/>
      <c r="BZ6" s="106"/>
      <c r="CA6" s="106"/>
      <c r="CB6" s="106"/>
      <c r="CC6" s="106"/>
      <c r="CD6" s="106"/>
      <c r="CE6" s="107"/>
      <c r="CF6" s="105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7"/>
      <c r="CS6" s="105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7"/>
      <c r="DF6" s="118" t="s">
        <v>35</v>
      </c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20"/>
      <c r="DS6" s="118" t="s">
        <v>36</v>
      </c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20"/>
      <c r="EF6" s="118" t="s">
        <v>37</v>
      </c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20"/>
    </row>
    <row r="7" spans="1:148" ht="12" thickBot="1">
      <c r="A7" s="136" t="s">
        <v>38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8"/>
      <c r="BX7" s="121" t="s">
        <v>39</v>
      </c>
      <c r="BY7" s="122"/>
      <c r="BZ7" s="122"/>
      <c r="CA7" s="122"/>
      <c r="CB7" s="122"/>
      <c r="CC7" s="122"/>
      <c r="CD7" s="122"/>
      <c r="CE7" s="123"/>
      <c r="CF7" s="121" t="s">
        <v>40</v>
      </c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3"/>
      <c r="CS7" s="121" t="s">
        <v>41</v>
      </c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3"/>
      <c r="DF7" s="121" t="s">
        <v>42</v>
      </c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3"/>
      <c r="DS7" s="121" t="s">
        <v>43</v>
      </c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3"/>
      <c r="EF7" s="121" t="s">
        <v>44</v>
      </c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3"/>
    </row>
    <row r="8" spans="1:148" ht="12.75" customHeight="1">
      <c r="A8" s="124" t="s">
        <v>206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6" t="s">
        <v>45</v>
      </c>
      <c r="BY8" s="127"/>
      <c r="BZ8" s="127"/>
      <c r="CA8" s="127"/>
      <c r="CB8" s="127"/>
      <c r="CC8" s="127"/>
      <c r="CD8" s="127"/>
      <c r="CE8" s="128"/>
      <c r="CF8" s="129" t="s">
        <v>46</v>
      </c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8"/>
      <c r="CS8" s="129" t="s">
        <v>46</v>
      </c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8"/>
      <c r="DF8" s="130">
        <v>67500.22</v>
      </c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2"/>
      <c r="DS8" s="133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5"/>
      <c r="EF8" s="133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5"/>
    </row>
    <row r="9" spans="1:148" ht="15.75" customHeight="1">
      <c r="A9" s="124" t="s">
        <v>207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42" t="s">
        <v>47</v>
      </c>
      <c r="BY9" s="143"/>
      <c r="BZ9" s="143"/>
      <c r="CA9" s="143"/>
      <c r="CB9" s="143"/>
      <c r="CC9" s="143"/>
      <c r="CD9" s="143"/>
      <c r="CE9" s="144"/>
      <c r="CF9" s="145" t="s">
        <v>46</v>
      </c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4"/>
      <c r="CS9" s="145" t="s">
        <v>46</v>
      </c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4"/>
      <c r="DF9" s="146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8"/>
      <c r="DS9" s="146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8"/>
      <c r="EF9" s="146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8"/>
    </row>
    <row r="10" spans="1:148" s="25" customFormat="1" ht="15" customHeight="1">
      <c r="A10" s="151" t="s">
        <v>48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3" t="s">
        <v>49</v>
      </c>
      <c r="BY10" s="154"/>
      <c r="BZ10" s="154"/>
      <c r="CA10" s="154"/>
      <c r="CB10" s="154"/>
      <c r="CC10" s="154"/>
      <c r="CD10" s="154"/>
      <c r="CE10" s="155"/>
      <c r="CF10" s="156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5"/>
      <c r="CS10" s="157">
        <v>100</v>
      </c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9"/>
      <c r="DF10" s="139">
        <f>DF11+DF13+DF18+DF19+DF27+DF36+DF24+DF25+DF31</f>
        <v>19355987.03</v>
      </c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1"/>
      <c r="DS10" s="139">
        <f>DS11+DS13+DS18+DS19+DS27+DS36+DS24+DS25</f>
        <v>17523595</v>
      </c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1"/>
      <c r="EF10" s="139">
        <f>EF11+EF13+EF18+EF19+EF27+EF36+EF24+EF25</f>
        <v>17655119</v>
      </c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1"/>
    </row>
    <row r="11" spans="1:148" ht="22.5" customHeight="1">
      <c r="A11" s="166" t="s">
        <v>50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82" t="s">
        <v>51</v>
      </c>
      <c r="BY11" s="82"/>
      <c r="BZ11" s="82"/>
      <c r="CA11" s="82"/>
      <c r="CB11" s="82"/>
      <c r="CC11" s="82"/>
      <c r="CD11" s="82"/>
      <c r="CE11" s="82"/>
      <c r="CF11" s="82" t="s">
        <v>52</v>
      </c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7">
        <v>121</v>
      </c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149">
        <f>DF12</f>
        <v>250</v>
      </c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49">
        <f>DS12</f>
        <v>250</v>
      </c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49">
        <f>EF12</f>
        <v>250</v>
      </c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</row>
    <row r="12" spans="1:172" ht="14.25" customHeight="1">
      <c r="A12" s="160" t="s">
        <v>53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82" t="s">
        <v>54</v>
      </c>
      <c r="BY12" s="82"/>
      <c r="BZ12" s="82"/>
      <c r="CA12" s="82"/>
      <c r="CB12" s="82"/>
      <c r="CC12" s="82"/>
      <c r="CD12" s="82"/>
      <c r="CE12" s="82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2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4">
        <v>250</v>
      </c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4">
        <v>250</v>
      </c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4">
        <v>250</v>
      </c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</row>
    <row r="13" spans="1:172" ht="15.75" customHeight="1">
      <c r="A13" s="169" t="s">
        <v>55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82" t="s">
        <v>56</v>
      </c>
      <c r="BY13" s="82"/>
      <c r="BZ13" s="82"/>
      <c r="CA13" s="82"/>
      <c r="CB13" s="82"/>
      <c r="CC13" s="82"/>
      <c r="CD13" s="82"/>
      <c r="CE13" s="82"/>
      <c r="CF13" s="82" t="s">
        <v>57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7">
        <v>130</v>
      </c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149">
        <f>DF14+DF15+DF17+DF16</f>
        <v>19355737.03</v>
      </c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49">
        <f>DS14+DS15+DS17+DS16</f>
        <v>17523345</v>
      </c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49">
        <f>EF14+EF15+EF17+EF16</f>
        <v>17654869</v>
      </c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23.25" customHeight="1">
      <c r="A14" s="171" t="s">
        <v>58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3" t="s">
        <v>59</v>
      </c>
      <c r="BY14" s="173"/>
      <c r="BZ14" s="173"/>
      <c r="CA14" s="173"/>
      <c r="CB14" s="173"/>
      <c r="CC14" s="173"/>
      <c r="CD14" s="173"/>
      <c r="CE14" s="173"/>
      <c r="CF14" s="173" t="s">
        <v>57</v>
      </c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4">
        <v>131</v>
      </c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6">
        <f>16267354-25545-306500-139471.97</f>
        <v>15795837.03</v>
      </c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6">
        <v>13963445</v>
      </c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6">
        <v>14094969</v>
      </c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25"/>
      <c r="FO14" s="25"/>
      <c r="FP14" s="25"/>
    </row>
    <row r="15" spans="1:172" ht="33" customHeight="1">
      <c r="A15" s="179" t="s">
        <v>60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82"/>
      <c r="BY15" s="82"/>
      <c r="BZ15" s="82"/>
      <c r="CA15" s="82"/>
      <c r="CB15" s="82"/>
      <c r="CC15" s="82"/>
      <c r="CD15" s="82"/>
      <c r="CE15" s="82"/>
      <c r="CF15" s="82" t="s">
        <v>57</v>
      </c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7">
        <v>131</v>
      </c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5">
        <v>3558400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5">
        <v>3558400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5">
        <v>3558400</v>
      </c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25"/>
      <c r="ET15" s="25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25"/>
    </row>
    <row r="16" spans="1:172" ht="24" customHeight="1">
      <c r="A16" s="179" t="s">
        <v>208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82"/>
      <c r="BY16" s="82"/>
      <c r="BZ16" s="82"/>
      <c r="CA16" s="82"/>
      <c r="CB16" s="82"/>
      <c r="CC16" s="82"/>
      <c r="CD16" s="82"/>
      <c r="CE16" s="82"/>
      <c r="CF16" s="82" t="s">
        <v>57</v>
      </c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7">
        <v>131</v>
      </c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26"/>
      <c r="DF16" s="85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5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5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25"/>
      <c r="ET16" s="25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5"/>
    </row>
    <row r="17" spans="1:172" ht="17.25" customHeight="1">
      <c r="A17" s="179" t="s">
        <v>61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82"/>
      <c r="BY17" s="82"/>
      <c r="BZ17" s="82"/>
      <c r="CA17" s="82"/>
      <c r="CB17" s="82"/>
      <c r="CC17" s="82"/>
      <c r="CD17" s="82"/>
      <c r="CE17" s="82"/>
      <c r="CF17" s="82" t="s">
        <v>57</v>
      </c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7">
        <v>135</v>
      </c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26"/>
      <c r="DF17" s="85">
        <v>1500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>
        <v>1500</v>
      </c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>
        <v>1500</v>
      </c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25"/>
      <c r="ET17" s="25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25"/>
    </row>
    <row r="18" spans="1:172" ht="11.25" customHeight="1">
      <c r="A18" s="166" t="s">
        <v>62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82" t="s">
        <v>63</v>
      </c>
      <c r="BY18" s="82"/>
      <c r="BZ18" s="82"/>
      <c r="CA18" s="82"/>
      <c r="CB18" s="82"/>
      <c r="CC18" s="82"/>
      <c r="CD18" s="82"/>
      <c r="CE18" s="82"/>
      <c r="CF18" s="82" t="s">
        <v>64</v>
      </c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7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149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49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49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172" ht="14.25" customHeight="1">
      <c r="A19" s="192" t="s">
        <v>65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82" t="s">
        <v>66</v>
      </c>
      <c r="BY19" s="182"/>
      <c r="BZ19" s="182"/>
      <c r="CA19" s="182"/>
      <c r="CB19" s="182"/>
      <c r="CC19" s="182"/>
      <c r="CD19" s="182"/>
      <c r="CE19" s="182"/>
      <c r="CF19" s="182" t="s">
        <v>67</v>
      </c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3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5">
        <f>DF20+DF21+DF22+DF23</f>
        <v>0</v>
      </c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5">
        <f>DS20+DS21+DS22+DS23</f>
        <v>0</v>
      </c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5">
        <f>EF20+EF21+EF22+EF23</f>
        <v>0</v>
      </c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</row>
    <row r="20" spans="1:172" ht="12.75" customHeight="1">
      <c r="A20" s="187" t="s">
        <v>249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8" t="s">
        <v>69</v>
      </c>
      <c r="BY20" s="188"/>
      <c r="BZ20" s="188"/>
      <c r="CA20" s="188"/>
      <c r="CB20" s="188"/>
      <c r="CC20" s="188"/>
      <c r="CD20" s="188"/>
      <c r="CE20" s="188"/>
      <c r="CF20" s="188" t="s">
        <v>67</v>
      </c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83">
        <v>152</v>
      </c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189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1"/>
      <c r="DS20" s="189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1"/>
      <c r="EF20" s="85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25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8"/>
      <c r="FO20" s="178"/>
      <c r="FP20" s="178"/>
    </row>
    <row r="21" spans="1:172" ht="12.75" customHeight="1">
      <c r="A21" s="89" t="s">
        <v>71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8" t="s">
        <v>72</v>
      </c>
      <c r="BY21" s="188"/>
      <c r="BZ21" s="188"/>
      <c r="CA21" s="188"/>
      <c r="CB21" s="188"/>
      <c r="CC21" s="188"/>
      <c r="CD21" s="188"/>
      <c r="CE21" s="188"/>
      <c r="CF21" s="188" t="s">
        <v>67</v>
      </c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83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5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5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5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</row>
    <row r="22" spans="1:172" ht="12.75" customHeight="1">
      <c r="A22" s="89" t="s">
        <v>209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8"/>
      <c r="BY22" s="188"/>
      <c r="BZ22" s="188"/>
      <c r="CA22" s="188"/>
      <c r="CB22" s="188"/>
      <c r="CC22" s="188"/>
      <c r="CD22" s="188"/>
      <c r="CE22" s="188"/>
      <c r="CF22" s="188" t="s">
        <v>67</v>
      </c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83">
        <v>155</v>
      </c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5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</row>
    <row r="23" spans="1:172" ht="12.75" customHeight="1">
      <c r="A23" s="89" t="s">
        <v>210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8"/>
      <c r="BY23" s="188"/>
      <c r="BZ23" s="188"/>
      <c r="CA23" s="188"/>
      <c r="CB23" s="188"/>
      <c r="CC23" s="188"/>
      <c r="CD23" s="188"/>
      <c r="CE23" s="188"/>
      <c r="CF23" s="188" t="s">
        <v>67</v>
      </c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83">
        <v>155</v>
      </c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5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</row>
    <row r="24" spans="1:172" ht="22.5" customHeight="1">
      <c r="A24" s="196" t="s">
        <v>248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88"/>
      <c r="BY24" s="188"/>
      <c r="BZ24" s="188"/>
      <c r="CA24" s="188"/>
      <c r="CB24" s="188"/>
      <c r="CC24" s="188"/>
      <c r="CD24" s="188"/>
      <c r="CE24" s="188"/>
      <c r="CF24" s="188" t="s">
        <v>211</v>
      </c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83">
        <v>162</v>
      </c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5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5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5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</row>
    <row r="25" spans="1:172" ht="12" customHeight="1">
      <c r="A25" s="196" t="s">
        <v>250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88"/>
      <c r="BY25" s="188"/>
      <c r="BZ25" s="188"/>
      <c r="CA25" s="188"/>
      <c r="CB25" s="188"/>
      <c r="CC25" s="188"/>
      <c r="CD25" s="188"/>
      <c r="CE25" s="188"/>
      <c r="CF25" s="188" t="s">
        <v>211</v>
      </c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83">
        <v>165</v>
      </c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5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5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5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</row>
    <row r="26" spans="1:172" ht="15" customHeight="1">
      <c r="A26" s="89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83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5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5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</row>
    <row r="27" spans="1:256" s="28" customFormat="1" ht="12.75" customHeight="1">
      <c r="A27" s="194" t="s">
        <v>68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88" t="s">
        <v>73</v>
      </c>
      <c r="BY27" s="188"/>
      <c r="BZ27" s="188"/>
      <c r="CA27" s="188"/>
      <c r="CB27" s="188"/>
      <c r="CC27" s="188"/>
      <c r="CD27" s="188"/>
      <c r="CE27" s="188"/>
      <c r="CF27" s="188" t="s">
        <v>74</v>
      </c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83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5">
        <f>DF28+DF30</f>
        <v>0</v>
      </c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5">
        <f>DS28+DS30</f>
        <v>0</v>
      </c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5">
        <f>EF28+EF30</f>
        <v>0</v>
      </c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28" customFormat="1" ht="13.5" customHeight="1">
      <c r="A28" s="187" t="s">
        <v>53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8" t="s">
        <v>75</v>
      </c>
      <c r="BY28" s="188"/>
      <c r="BZ28" s="188"/>
      <c r="CA28" s="188"/>
      <c r="CB28" s="188"/>
      <c r="CC28" s="188"/>
      <c r="CD28" s="188"/>
      <c r="CE28" s="188"/>
      <c r="CF28" s="188" t="s">
        <v>74</v>
      </c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83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5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5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5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178"/>
      <c r="ET28" s="178"/>
      <c r="EU28" s="178"/>
      <c r="EV28" s="178"/>
      <c r="EW28" s="178"/>
      <c r="EX28" s="178"/>
      <c r="EY28" s="178"/>
      <c r="EZ28" s="178"/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8"/>
      <c r="FO28" s="178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28" customFormat="1" ht="15" customHeight="1">
      <c r="A29" s="187" t="s">
        <v>70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178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8"/>
      <c r="FO29" s="178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28" customFormat="1" ht="8.25" customHeight="1">
      <c r="A30" s="89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83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5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5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5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8" customFormat="1" ht="12.75" customHeight="1">
      <c r="A31" s="198" t="s">
        <v>255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200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7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5">
        <f>DF32</f>
        <v>0</v>
      </c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5">
        <f>DS32</f>
        <v>0</v>
      </c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5">
        <f>EF32</f>
        <v>0</v>
      </c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8" customFormat="1" ht="21.75" customHeight="1">
      <c r="A32" s="89" t="s">
        <v>257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2"/>
      <c r="BY32" s="82"/>
      <c r="BZ32" s="82"/>
      <c r="CA32" s="82"/>
      <c r="CB32" s="82"/>
      <c r="CC32" s="82"/>
      <c r="CD32" s="82"/>
      <c r="CE32" s="82"/>
      <c r="CF32" s="82" t="s">
        <v>124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7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5">
        <f>DF33+DF34</f>
        <v>0</v>
      </c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5">
        <f>DS33+DS34</f>
        <v>0</v>
      </c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5">
        <f>EF33+EF34</f>
        <v>0</v>
      </c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8" customFormat="1" ht="24" customHeight="1">
      <c r="A33" s="79" t="s">
        <v>258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1"/>
      <c r="BX33" s="82"/>
      <c r="BY33" s="82"/>
      <c r="BZ33" s="82"/>
      <c r="CA33" s="82"/>
      <c r="CB33" s="82"/>
      <c r="CC33" s="82"/>
      <c r="CD33" s="82"/>
      <c r="CE33" s="82"/>
      <c r="CF33" s="82" t="s">
        <v>256</v>
      </c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3">
        <v>442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5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5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5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148" ht="21" customHeight="1">
      <c r="A34" s="89" t="s">
        <v>259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2"/>
      <c r="BY34" s="82"/>
      <c r="BZ34" s="82"/>
      <c r="CA34" s="82"/>
      <c r="CB34" s="82"/>
      <c r="CC34" s="82"/>
      <c r="CD34" s="82"/>
      <c r="CE34" s="82"/>
      <c r="CF34" s="82" t="s">
        <v>256</v>
      </c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3">
        <v>446</v>
      </c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149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49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49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</row>
    <row r="35" spans="1:148" ht="6.7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149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49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49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</row>
    <row r="36" spans="1:148" ht="12.75" customHeight="1">
      <c r="A36" s="166" t="s">
        <v>76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82" t="s">
        <v>77</v>
      </c>
      <c r="BY36" s="82"/>
      <c r="BZ36" s="82"/>
      <c r="CA36" s="82"/>
      <c r="CB36" s="82"/>
      <c r="CC36" s="82"/>
      <c r="CD36" s="82"/>
      <c r="CE36" s="82"/>
      <c r="CF36" s="82" t="s">
        <v>46</v>
      </c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7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149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49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49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</row>
    <row r="37" spans="1:148" ht="33.75" customHeight="1">
      <c r="A37" s="179" t="s">
        <v>78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82" t="s">
        <v>79</v>
      </c>
      <c r="BY37" s="82"/>
      <c r="BZ37" s="82"/>
      <c r="CA37" s="82"/>
      <c r="CB37" s="82"/>
      <c r="CC37" s="82"/>
      <c r="CD37" s="82"/>
      <c r="CE37" s="82"/>
      <c r="CF37" s="82" t="s">
        <v>80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7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149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49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49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</row>
    <row r="38" spans="1:148" ht="15" customHeight="1">
      <c r="A38" s="179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7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149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49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49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</row>
    <row r="39" spans="1:148" ht="13.5" customHeight="1">
      <c r="A39" s="210" t="s">
        <v>81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01" t="s">
        <v>82</v>
      </c>
      <c r="BY39" s="201"/>
      <c r="BZ39" s="201"/>
      <c r="CA39" s="201"/>
      <c r="CB39" s="201"/>
      <c r="CC39" s="201"/>
      <c r="CD39" s="201"/>
      <c r="CE39" s="201"/>
      <c r="CF39" s="201" t="s">
        <v>46</v>
      </c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2">
        <v>200</v>
      </c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4">
        <f>DF40+DF50+DF56</f>
        <v>19423487.25</v>
      </c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4">
        <f>DS40+DS50+DS56</f>
        <v>17523595</v>
      </c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5"/>
      <c r="EF39" s="204">
        <f>EF40+EF50+EF56</f>
        <v>17655119</v>
      </c>
      <c r="EG39" s="205"/>
      <c r="EH39" s="205"/>
      <c r="EI39" s="205"/>
      <c r="EJ39" s="205"/>
      <c r="EK39" s="205"/>
      <c r="EL39" s="205"/>
      <c r="EM39" s="205"/>
      <c r="EN39" s="205"/>
      <c r="EO39" s="205"/>
      <c r="EP39" s="205"/>
      <c r="EQ39" s="205"/>
      <c r="ER39" s="205"/>
    </row>
    <row r="40" spans="1:148" ht="22.5" customHeight="1">
      <c r="A40" s="206" t="s">
        <v>83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182" t="s">
        <v>84</v>
      </c>
      <c r="BY40" s="182"/>
      <c r="BZ40" s="182"/>
      <c r="CA40" s="182"/>
      <c r="CB40" s="182"/>
      <c r="CC40" s="182"/>
      <c r="CD40" s="182"/>
      <c r="CE40" s="182"/>
      <c r="CF40" s="182" t="s">
        <v>46</v>
      </c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208" t="s">
        <v>85</v>
      </c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185">
        <f>SUM(DF41:DR44)</f>
        <v>13065410</v>
      </c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5">
        <f>SUM(DS41:EE44)</f>
        <v>10714195</v>
      </c>
      <c r="DT40" s="186"/>
      <c r="DU40" s="186"/>
      <c r="DV40" s="186"/>
      <c r="DW40" s="186"/>
      <c r="DX40" s="186"/>
      <c r="DY40" s="186"/>
      <c r="DZ40" s="186"/>
      <c r="EA40" s="186"/>
      <c r="EB40" s="186"/>
      <c r="EC40" s="186"/>
      <c r="ED40" s="186"/>
      <c r="EE40" s="186"/>
      <c r="EF40" s="185">
        <f>SUM(EF41:ER44)</f>
        <v>10934445</v>
      </c>
      <c r="EG40" s="186"/>
      <c r="EH40" s="186"/>
      <c r="EI40" s="186"/>
      <c r="EJ40" s="186"/>
      <c r="EK40" s="186"/>
      <c r="EL40" s="186"/>
      <c r="EM40" s="186"/>
      <c r="EN40" s="186"/>
      <c r="EO40" s="186"/>
      <c r="EP40" s="186"/>
      <c r="EQ40" s="186"/>
      <c r="ER40" s="186"/>
    </row>
    <row r="41" spans="1:148" ht="22.5" customHeight="1">
      <c r="A41" s="179" t="s">
        <v>86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82" t="s">
        <v>87</v>
      </c>
      <c r="BY41" s="82"/>
      <c r="BZ41" s="82"/>
      <c r="CA41" s="82"/>
      <c r="CB41" s="82"/>
      <c r="CC41" s="82"/>
      <c r="CD41" s="82"/>
      <c r="CE41" s="82"/>
      <c r="CF41" s="188" t="s">
        <v>88</v>
      </c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83">
        <v>211.266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5">
        <f>10336030-235400-67300</f>
        <v>10033330</v>
      </c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5">
        <v>8270795</v>
      </c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5">
        <v>8436545</v>
      </c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</row>
    <row r="42" spans="1:148" ht="13.5" customHeight="1">
      <c r="A42" s="179" t="s">
        <v>89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82" t="s">
        <v>90</v>
      </c>
      <c r="BY42" s="82"/>
      <c r="BZ42" s="82"/>
      <c r="CA42" s="82"/>
      <c r="CB42" s="82"/>
      <c r="CC42" s="82"/>
      <c r="CD42" s="82"/>
      <c r="CE42" s="82"/>
      <c r="CF42" s="188" t="s">
        <v>91</v>
      </c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83">
        <v>266.214</v>
      </c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5">
        <v>2880</v>
      </c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</row>
    <row r="43" spans="1:148" ht="22.5" customHeight="1">
      <c r="A43" s="179" t="s">
        <v>92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82" t="s">
        <v>93</v>
      </c>
      <c r="BY43" s="82"/>
      <c r="BZ43" s="82"/>
      <c r="CA43" s="82"/>
      <c r="CB43" s="82"/>
      <c r="CC43" s="82"/>
      <c r="CD43" s="82"/>
      <c r="CE43" s="82"/>
      <c r="CF43" s="188" t="s">
        <v>94</v>
      </c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83">
        <v>213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5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5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</row>
    <row r="44" spans="1:148" ht="22.5" customHeight="1">
      <c r="A44" s="179" t="s">
        <v>95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82" t="s">
        <v>96</v>
      </c>
      <c r="BY44" s="82"/>
      <c r="BZ44" s="82"/>
      <c r="CA44" s="82"/>
      <c r="CB44" s="82"/>
      <c r="CC44" s="82"/>
      <c r="CD44" s="82"/>
      <c r="CE44" s="82"/>
      <c r="CF44" s="188" t="s">
        <v>97</v>
      </c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83">
        <v>213</v>
      </c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5">
        <f>3120600-71100-20300</f>
        <v>3029200</v>
      </c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>
        <f>2497800-54400</f>
        <v>2443400</v>
      </c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>
        <f>2547900-50000</f>
        <v>2497900</v>
      </c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</row>
    <row r="45" spans="1:148" ht="11.25" customHeight="1">
      <c r="A45" s="211" t="s">
        <v>212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188" t="s">
        <v>213</v>
      </c>
      <c r="BY45" s="188"/>
      <c r="BZ45" s="188"/>
      <c r="CA45" s="188"/>
      <c r="CB45" s="188"/>
      <c r="CC45" s="188"/>
      <c r="CD45" s="188"/>
      <c r="CE45" s="188"/>
      <c r="CF45" s="188" t="s">
        <v>214</v>
      </c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213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5"/>
      <c r="DE45" s="29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</row>
    <row r="46" spans="1:148" ht="22.5" customHeight="1">
      <c r="A46" s="89" t="s">
        <v>215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8" t="s">
        <v>216</v>
      </c>
      <c r="BY46" s="188"/>
      <c r="BZ46" s="188"/>
      <c r="CA46" s="188"/>
      <c r="CB46" s="188"/>
      <c r="CC46" s="188"/>
      <c r="CD46" s="188"/>
      <c r="CE46" s="188"/>
      <c r="CF46" s="188" t="s">
        <v>217</v>
      </c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213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5"/>
      <c r="DE46" s="29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</row>
    <row r="47" spans="1:148" ht="13.5" customHeight="1">
      <c r="A47" s="89" t="s">
        <v>218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8" t="s">
        <v>219</v>
      </c>
      <c r="BY47" s="188"/>
      <c r="BZ47" s="188"/>
      <c r="CA47" s="188"/>
      <c r="CB47" s="188"/>
      <c r="CC47" s="188"/>
      <c r="CD47" s="188"/>
      <c r="CE47" s="188"/>
      <c r="CF47" s="188" t="s">
        <v>220</v>
      </c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213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5"/>
      <c r="DE47" s="29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</row>
    <row r="48" spans="1:148" ht="22.5" customHeight="1">
      <c r="A48" s="89" t="s">
        <v>221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8" t="s">
        <v>222</v>
      </c>
      <c r="BY48" s="188"/>
      <c r="BZ48" s="188"/>
      <c r="CA48" s="188"/>
      <c r="CB48" s="188"/>
      <c r="CC48" s="188"/>
      <c r="CD48" s="188"/>
      <c r="CE48" s="188"/>
      <c r="CF48" s="188" t="s">
        <v>223</v>
      </c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213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5"/>
      <c r="DE48" s="29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</row>
    <row r="49" spans="1:148" ht="14.25" customHeight="1">
      <c r="A49" s="89" t="s">
        <v>224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8" t="s">
        <v>225</v>
      </c>
      <c r="BY49" s="188"/>
      <c r="BZ49" s="188"/>
      <c r="CA49" s="188"/>
      <c r="CB49" s="188"/>
      <c r="CC49" s="188"/>
      <c r="CD49" s="188"/>
      <c r="CE49" s="188"/>
      <c r="CF49" s="188" t="s">
        <v>226</v>
      </c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213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5"/>
      <c r="DE49" s="29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</row>
    <row r="50" spans="1:148" ht="15.75" customHeight="1">
      <c r="A50" s="192" t="s">
        <v>98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82" t="s">
        <v>99</v>
      </c>
      <c r="BY50" s="182"/>
      <c r="BZ50" s="182"/>
      <c r="CA50" s="182"/>
      <c r="CB50" s="182"/>
      <c r="CC50" s="182"/>
      <c r="CD50" s="182"/>
      <c r="CE50" s="182"/>
      <c r="CF50" s="182" t="s">
        <v>100</v>
      </c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3">
        <v>290</v>
      </c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5">
        <f>DF51+DF52+DF53</f>
        <v>178499</v>
      </c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5">
        <f>DS51+DS52+DS53</f>
        <v>194271</v>
      </c>
      <c r="DT50" s="186"/>
      <c r="DU50" s="186"/>
      <c r="DV50" s="186"/>
      <c r="DW50" s="186"/>
      <c r="DX50" s="186"/>
      <c r="DY50" s="186"/>
      <c r="DZ50" s="186"/>
      <c r="EA50" s="186"/>
      <c r="EB50" s="186"/>
      <c r="EC50" s="186"/>
      <c r="ED50" s="186"/>
      <c r="EE50" s="186"/>
      <c r="EF50" s="185">
        <f>EF51+EF52+EF53</f>
        <v>194271</v>
      </c>
      <c r="EG50" s="186"/>
      <c r="EH50" s="186"/>
      <c r="EI50" s="186"/>
      <c r="EJ50" s="186"/>
      <c r="EK50" s="186"/>
      <c r="EL50" s="186"/>
      <c r="EM50" s="186"/>
      <c r="EN50" s="186"/>
      <c r="EO50" s="186"/>
      <c r="EP50" s="186"/>
      <c r="EQ50" s="186"/>
      <c r="ER50" s="186"/>
    </row>
    <row r="51" spans="1:148" ht="21.75" customHeight="1">
      <c r="A51" s="179" t="s">
        <v>101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82" t="s">
        <v>102</v>
      </c>
      <c r="BY51" s="82"/>
      <c r="BZ51" s="82"/>
      <c r="CA51" s="82"/>
      <c r="CB51" s="82"/>
      <c r="CC51" s="82"/>
      <c r="CD51" s="82"/>
      <c r="CE51" s="82"/>
      <c r="CF51" s="188" t="s">
        <v>103</v>
      </c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83" t="s">
        <v>254</v>
      </c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5">
        <v>178499</v>
      </c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5">
        <v>194271</v>
      </c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5">
        <v>194271</v>
      </c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</row>
    <row r="52" spans="1:148" ht="21.75" customHeight="1">
      <c r="A52" s="179" t="s">
        <v>104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82" t="s">
        <v>105</v>
      </c>
      <c r="BY52" s="82"/>
      <c r="BZ52" s="82"/>
      <c r="CA52" s="82"/>
      <c r="CB52" s="82"/>
      <c r="CC52" s="82"/>
      <c r="CD52" s="82"/>
      <c r="CE52" s="82"/>
      <c r="CF52" s="188" t="s">
        <v>106</v>
      </c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83" t="s">
        <v>254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5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5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5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</row>
    <row r="53" spans="1:148" ht="12" customHeight="1">
      <c r="A53" s="179" t="s">
        <v>107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82" t="s">
        <v>108</v>
      </c>
      <c r="BY53" s="82"/>
      <c r="BZ53" s="82"/>
      <c r="CA53" s="82"/>
      <c r="CB53" s="82"/>
      <c r="CC53" s="82"/>
      <c r="CD53" s="82"/>
      <c r="CE53" s="82"/>
      <c r="CF53" s="188" t="s">
        <v>109</v>
      </c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83" t="s">
        <v>254</v>
      </c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5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5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5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</row>
    <row r="54" spans="1:148" ht="11.25" customHeight="1">
      <c r="A54" s="166" t="s">
        <v>110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82" t="s">
        <v>111</v>
      </c>
      <c r="BY54" s="82"/>
      <c r="BZ54" s="82"/>
      <c r="CA54" s="82"/>
      <c r="CB54" s="82"/>
      <c r="CC54" s="82"/>
      <c r="CD54" s="82"/>
      <c r="CE54" s="82"/>
      <c r="CF54" s="82" t="s">
        <v>46</v>
      </c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7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149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49"/>
      <c r="DT54" s="150"/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149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</row>
    <row r="55" spans="1:148" ht="21.75" customHeight="1">
      <c r="A55" s="179" t="s">
        <v>112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82" t="s">
        <v>113</v>
      </c>
      <c r="BY55" s="82"/>
      <c r="BZ55" s="82"/>
      <c r="CA55" s="82"/>
      <c r="CB55" s="82"/>
      <c r="CC55" s="82"/>
      <c r="CD55" s="82"/>
      <c r="CE55" s="82"/>
      <c r="CF55" s="82" t="s">
        <v>114</v>
      </c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7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149"/>
      <c r="DG55" s="150"/>
      <c r="DH55" s="150"/>
      <c r="DI55" s="150"/>
      <c r="DJ55" s="150"/>
      <c r="DK55" s="150"/>
      <c r="DL55" s="150"/>
      <c r="DM55" s="150"/>
      <c r="DN55" s="150"/>
      <c r="DO55" s="150"/>
      <c r="DP55" s="150"/>
      <c r="DQ55" s="150"/>
      <c r="DR55" s="150"/>
      <c r="DS55" s="149"/>
      <c r="DT55" s="150"/>
      <c r="DU55" s="150"/>
      <c r="DV55" s="150"/>
      <c r="DW55" s="150"/>
      <c r="DX55" s="150"/>
      <c r="DY55" s="150"/>
      <c r="DZ55" s="150"/>
      <c r="EA55" s="150"/>
      <c r="EB55" s="150"/>
      <c r="EC55" s="150"/>
      <c r="ED55" s="150"/>
      <c r="EE55" s="150"/>
      <c r="EF55" s="149"/>
      <c r="EG55" s="150"/>
      <c r="EH55" s="150"/>
      <c r="EI55" s="150"/>
      <c r="EJ55" s="150"/>
      <c r="EK55" s="150"/>
      <c r="EL55" s="150"/>
      <c r="EM55" s="150"/>
      <c r="EN55" s="150"/>
      <c r="EO55" s="150"/>
      <c r="EP55" s="150"/>
      <c r="EQ55" s="150"/>
      <c r="ER55" s="150"/>
    </row>
    <row r="56" spans="1:148" ht="12.75" customHeight="1">
      <c r="A56" s="192" t="s">
        <v>227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82" t="s">
        <v>115</v>
      </c>
      <c r="BY56" s="182"/>
      <c r="BZ56" s="182"/>
      <c r="CA56" s="182"/>
      <c r="CB56" s="182"/>
      <c r="CC56" s="182"/>
      <c r="CD56" s="182"/>
      <c r="CE56" s="182"/>
      <c r="CF56" s="182" t="s">
        <v>46</v>
      </c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3">
        <v>220</v>
      </c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5">
        <f>DF57+DF58</f>
        <v>6179578.25</v>
      </c>
      <c r="DG56" s="186"/>
      <c r="DH56" s="186"/>
      <c r="DI56" s="18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5">
        <f>DS57+DS58</f>
        <v>6615129</v>
      </c>
      <c r="DT56" s="186"/>
      <c r="DU56" s="186"/>
      <c r="DV56" s="186"/>
      <c r="DW56" s="186"/>
      <c r="DX56" s="186"/>
      <c r="DY56" s="186"/>
      <c r="DZ56" s="186"/>
      <c r="EA56" s="186"/>
      <c r="EB56" s="186"/>
      <c r="EC56" s="186"/>
      <c r="ED56" s="186"/>
      <c r="EE56" s="186"/>
      <c r="EF56" s="185">
        <f>EF57+EF58</f>
        <v>6526403</v>
      </c>
      <c r="EG56" s="186"/>
      <c r="EH56" s="186"/>
      <c r="EI56" s="186"/>
      <c r="EJ56" s="186"/>
      <c r="EK56" s="186"/>
      <c r="EL56" s="186"/>
      <c r="EM56" s="186"/>
      <c r="EN56" s="186"/>
      <c r="EO56" s="186"/>
      <c r="EP56" s="186"/>
      <c r="EQ56" s="186"/>
      <c r="ER56" s="186"/>
    </row>
    <row r="57" spans="1:148" ht="33.75" customHeight="1">
      <c r="A57" s="179" t="s">
        <v>116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82" t="s">
        <v>117</v>
      </c>
      <c r="BY57" s="82"/>
      <c r="BZ57" s="82"/>
      <c r="CA57" s="82"/>
      <c r="CB57" s="82"/>
      <c r="CC57" s="82"/>
      <c r="CD57" s="82"/>
      <c r="CE57" s="82"/>
      <c r="CF57" s="82" t="s">
        <v>118</v>
      </c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7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149"/>
      <c r="DG57" s="150"/>
      <c r="DH57" s="150"/>
      <c r="DI57" s="150"/>
      <c r="DJ57" s="150"/>
      <c r="DK57" s="150"/>
      <c r="DL57" s="150"/>
      <c r="DM57" s="150"/>
      <c r="DN57" s="150"/>
      <c r="DO57" s="150"/>
      <c r="DP57" s="150"/>
      <c r="DQ57" s="150"/>
      <c r="DR57" s="150"/>
      <c r="DS57" s="149"/>
      <c r="DT57" s="150"/>
      <c r="DU57" s="150"/>
      <c r="DV57" s="150"/>
      <c r="DW57" s="150"/>
      <c r="DX57" s="150"/>
      <c r="DY57" s="150"/>
      <c r="DZ57" s="150"/>
      <c r="EA57" s="150"/>
      <c r="EB57" s="150"/>
      <c r="EC57" s="150"/>
      <c r="ED57" s="150"/>
      <c r="EE57" s="150"/>
      <c r="EF57" s="149"/>
      <c r="EG57" s="150"/>
      <c r="EH57" s="150"/>
      <c r="EI57" s="150"/>
      <c r="EJ57" s="150"/>
      <c r="EK57" s="150"/>
      <c r="EL57" s="150"/>
      <c r="EM57" s="150"/>
      <c r="EN57" s="150"/>
      <c r="EO57" s="150"/>
      <c r="EP57" s="150"/>
      <c r="EQ57" s="150"/>
      <c r="ER57" s="150"/>
    </row>
    <row r="58" spans="1:167" ht="33.75" customHeight="1">
      <c r="A58" s="179" t="s">
        <v>119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82" t="s">
        <v>120</v>
      </c>
      <c r="BY58" s="82"/>
      <c r="BZ58" s="82"/>
      <c r="CA58" s="82"/>
      <c r="CB58" s="82"/>
      <c r="CC58" s="82"/>
      <c r="CD58" s="82"/>
      <c r="CE58" s="82"/>
      <c r="CF58" s="82" t="s">
        <v>252</v>
      </c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216" t="s">
        <v>122</v>
      </c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85">
        <f>6189495+67500.22-25545-51871.97</f>
        <v>6179578.25</v>
      </c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>
        <f>6560729+54400</f>
        <v>6615129</v>
      </c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>
        <f>6476403+50000</f>
        <v>6526403</v>
      </c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218"/>
      <c r="ET58" s="218"/>
      <c r="EU58" s="218"/>
      <c r="EV58" s="218"/>
      <c r="EW58" s="218"/>
      <c r="EX58" s="218"/>
      <c r="EY58" s="218"/>
      <c r="EZ58" s="218"/>
      <c r="FA58" s="218"/>
      <c r="FB58" s="218"/>
      <c r="FC58" s="218"/>
      <c r="FD58" s="218"/>
      <c r="FE58" s="218"/>
      <c r="FF58" s="218"/>
      <c r="FG58" s="218"/>
      <c r="FH58" s="218"/>
      <c r="FI58" s="218"/>
      <c r="FJ58" s="218"/>
      <c r="FK58" s="218"/>
    </row>
    <row r="59" spans="1:148" ht="21" customHeight="1">
      <c r="A59" s="194" t="s">
        <v>228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82" t="s">
        <v>123</v>
      </c>
      <c r="BY59" s="82"/>
      <c r="BZ59" s="82"/>
      <c r="CA59" s="82"/>
      <c r="CB59" s="82"/>
      <c r="CC59" s="82"/>
      <c r="CD59" s="82"/>
      <c r="CE59" s="82"/>
      <c r="CF59" s="82" t="s">
        <v>124</v>
      </c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7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149"/>
      <c r="DG59" s="150"/>
      <c r="DH59" s="150"/>
      <c r="DI59" s="150"/>
      <c r="DJ59" s="150"/>
      <c r="DK59" s="150"/>
      <c r="DL59" s="150"/>
      <c r="DM59" s="150"/>
      <c r="DN59" s="150"/>
      <c r="DO59" s="150"/>
      <c r="DP59" s="150"/>
      <c r="DQ59" s="150"/>
      <c r="DR59" s="150"/>
      <c r="DS59" s="149"/>
      <c r="DT59" s="150"/>
      <c r="DU59" s="150"/>
      <c r="DV59" s="150"/>
      <c r="DW59" s="150"/>
      <c r="DX59" s="150"/>
      <c r="DY59" s="150"/>
      <c r="DZ59" s="150"/>
      <c r="EA59" s="150"/>
      <c r="EB59" s="150"/>
      <c r="EC59" s="150"/>
      <c r="ED59" s="150"/>
      <c r="EE59" s="150"/>
      <c r="EF59" s="149"/>
      <c r="EG59" s="150"/>
      <c r="EH59" s="150"/>
      <c r="EI59" s="150"/>
      <c r="EJ59" s="150"/>
      <c r="EK59" s="150"/>
      <c r="EL59" s="150"/>
      <c r="EM59" s="150"/>
      <c r="EN59" s="150"/>
      <c r="EO59" s="150"/>
      <c r="EP59" s="150"/>
      <c r="EQ59" s="150"/>
      <c r="ER59" s="150"/>
    </row>
    <row r="60" spans="1:148" ht="19.5" customHeight="1">
      <c r="A60" s="221" t="s">
        <v>229</v>
      </c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82" t="s">
        <v>125</v>
      </c>
      <c r="BY60" s="82"/>
      <c r="BZ60" s="82"/>
      <c r="CA60" s="82"/>
      <c r="CB60" s="82"/>
      <c r="CC60" s="82"/>
      <c r="CD60" s="82"/>
      <c r="CE60" s="82"/>
      <c r="CF60" s="82" t="s">
        <v>126</v>
      </c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7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149"/>
      <c r="DG60" s="150"/>
      <c r="DH60" s="150"/>
      <c r="DI60" s="150"/>
      <c r="DJ60" s="150"/>
      <c r="DK60" s="150"/>
      <c r="DL60" s="150"/>
      <c r="DM60" s="150"/>
      <c r="DN60" s="150"/>
      <c r="DO60" s="150"/>
      <c r="DP60" s="150"/>
      <c r="DQ60" s="150"/>
      <c r="DR60" s="150"/>
      <c r="DS60" s="149"/>
      <c r="DT60" s="150"/>
      <c r="DU60" s="150"/>
      <c r="DV60" s="150"/>
      <c r="DW60" s="150"/>
      <c r="DX60" s="150"/>
      <c r="DY60" s="150"/>
      <c r="DZ60" s="150"/>
      <c r="EA60" s="150"/>
      <c r="EB60" s="150"/>
      <c r="EC60" s="150"/>
      <c r="ED60" s="150"/>
      <c r="EE60" s="150"/>
      <c r="EF60" s="149"/>
      <c r="EG60" s="150"/>
      <c r="EH60" s="150"/>
      <c r="EI60" s="150"/>
      <c r="EJ60" s="150"/>
      <c r="EK60" s="150"/>
      <c r="EL60" s="150"/>
      <c r="EM60" s="150"/>
      <c r="EN60" s="150"/>
      <c r="EO60" s="150"/>
      <c r="EP60" s="150"/>
      <c r="EQ60" s="150"/>
      <c r="ER60" s="150"/>
    </row>
    <row r="61" spans="1:148" ht="22.5" customHeight="1">
      <c r="A61" s="219" t="s">
        <v>230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82" t="s">
        <v>127</v>
      </c>
      <c r="BY61" s="82"/>
      <c r="BZ61" s="82"/>
      <c r="CA61" s="82"/>
      <c r="CB61" s="82"/>
      <c r="CC61" s="82"/>
      <c r="CD61" s="82"/>
      <c r="CE61" s="82"/>
      <c r="CF61" s="82" t="s">
        <v>128</v>
      </c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7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149"/>
      <c r="DG61" s="150"/>
      <c r="DH61" s="150"/>
      <c r="DI61" s="150"/>
      <c r="DJ61" s="150"/>
      <c r="DK61" s="150"/>
      <c r="DL61" s="150"/>
      <c r="DM61" s="150"/>
      <c r="DN61" s="150"/>
      <c r="DO61" s="150"/>
      <c r="DP61" s="150"/>
      <c r="DQ61" s="150"/>
      <c r="DR61" s="150"/>
      <c r="DS61" s="149"/>
      <c r="DT61" s="150"/>
      <c r="DU61" s="150"/>
      <c r="DV61" s="150"/>
      <c r="DW61" s="150"/>
      <c r="DX61" s="150"/>
      <c r="DY61" s="150"/>
      <c r="DZ61" s="150"/>
      <c r="EA61" s="150"/>
      <c r="EB61" s="150"/>
      <c r="EC61" s="150"/>
      <c r="ED61" s="150"/>
      <c r="EE61" s="150"/>
      <c r="EF61" s="149"/>
      <c r="EG61" s="150"/>
      <c r="EH61" s="150"/>
      <c r="EI61" s="150"/>
      <c r="EJ61" s="150"/>
      <c r="EK61" s="150"/>
      <c r="EL61" s="150"/>
      <c r="EM61" s="150"/>
      <c r="EN61" s="150"/>
      <c r="EO61" s="150"/>
      <c r="EP61" s="150"/>
      <c r="EQ61" s="150"/>
      <c r="ER61" s="150"/>
    </row>
    <row r="62" spans="1:148" ht="12.75" customHeight="1">
      <c r="A62" s="210" t="s">
        <v>231</v>
      </c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01" t="s">
        <v>129</v>
      </c>
      <c r="BY62" s="201"/>
      <c r="BZ62" s="201"/>
      <c r="CA62" s="201"/>
      <c r="CB62" s="201"/>
      <c r="CC62" s="201"/>
      <c r="CD62" s="201"/>
      <c r="CE62" s="201"/>
      <c r="CF62" s="201" t="s">
        <v>130</v>
      </c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2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204">
        <f>DF63+DF64+DF65</f>
        <v>0</v>
      </c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4">
        <f>DS63+DS64+DS65</f>
        <v>0</v>
      </c>
      <c r="DT62" s="205"/>
      <c r="DU62" s="205"/>
      <c r="DV62" s="205"/>
      <c r="DW62" s="205"/>
      <c r="DX62" s="205"/>
      <c r="DY62" s="205"/>
      <c r="DZ62" s="205"/>
      <c r="EA62" s="205"/>
      <c r="EB62" s="205"/>
      <c r="EC62" s="205"/>
      <c r="ED62" s="205"/>
      <c r="EE62" s="205"/>
      <c r="EF62" s="204">
        <f>EF63+EF64+EF65</f>
        <v>0</v>
      </c>
      <c r="EG62" s="205"/>
      <c r="EH62" s="205"/>
      <c r="EI62" s="205"/>
      <c r="EJ62" s="205"/>
      <c r="EK62" s="205"/>
      <c r="EL62" s="205"/>
      <c r="EM62" s="205"/>
      <c r="EN62" s="205"/>
      <c r="EO62" s="205"/>
      <c r="EP62" s="205"/>
      <c r="EQ62" s="205"/>
      <c r="ER62" s="205"/>
    </row>
    <row r="63" spans="1:169" ht="22.5" customHeight="1">
      <c r="A63" s="211" t="s">
        <v>232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82" t="s">
        <v>131</v>
      </c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5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5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5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223"/>
      <c r="ET63" s="223"/>
      <c r="EU63" s="223"/>
      <c r="EV63" s="223"/>
      <c r="EW63" s="223"/>
      <c r="EX63" s="223"/>
      <c r="EY63" s="223"/>
      <c r="EZ63" s="223"/>
      <c r="FA63" s="223"/>
      <c r="FB63" s="223"/>
      <c r="FC63" s="223"/>
      <c r="FD63" s="223"/>
      <c r="FE63" s="223"/>
      <c r="FF63" s="223"/>
      <c r="FG63" s="223"/>
      <c r="FH63" s="223"/>
      <c r="FI63" s="223"/>
      <c r="FJ63" s="223"/>
      <c r="FK63" s="223"/>
      <c r="FL63" s="223"/>
      <c r="FM63" s="223"/>
    </row>
    <row r="64" spans="1:169" ht="12.75" customHeight="1">
      <c r="A64" s="211" t="s">
        <v>233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82" t="s">
        <v>132</v>
      </c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5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5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5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223"/>
      <c r="ET64" s="223"/>
      <c r="EU64" s="223"/>
      <c r="EV64" s="223"/>
      <c r="EW64" s="223"/>
      <c r="EX64" s="223"/>
      <c r="EY64" s="223"/>
      <c r="EZ64" s="223"/>
      <c r="FA64" s="223"/>
      <c r="FB64" s="223"/>
      <c r="FC64" s="223"/>
      <c r="FD64" s="223"/>
      <c r="FE64" s="223"/>
      <c r="FF64" s="223"/>
      <c r="FG64" s="223"/>
      <c r="FH64" s="223"/>
      <c r="FI64" s="223"/>
      <c r="FJ64" s="223"/>
      <c r="FK64" s="223"/>
      <c r="FL64" s="223"/>
      <c r="FM64" s="223"/>
    </row>
    <row r="65" spans="1:148" ht="12.75" customHeight="1">
      <c r="A65" s="211" t="s">
        <v>234</v>
      </c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82" t="s">
        <v>133</v>
      </c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7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149"/>
      <c r="DG65" s="150"/>
      <c r="DH65" s="150"/>
      <c r="DI65" s="150"/>
      <c r="DJ65" s="150"/>
      <c r="DK65" s="150"/>
      <c r="DL65" s="150"/>
      <c r="DM65" s="150"/>
      <c r="DN65" s="150"/>
      <c r="DO65" s="150"/>
      <c r="DP65" s="150"/>
      <c r="DQ65" s="150"/>
      <c r="DR65" s="150"/>
      <c r="DS65" s="149"/>
      <c r="DT65" s="150"/>
      <c r="DU65" s="150"/>
      <c r="DV65" s="150"/>
      <c r="DW65" s="150"/>
      <c r="DX65" s="150"/>
      <c r="DY65" s="150"/>
      <c r="DZ65" s="150"/>
      <c r="EA65" s="150"/>
      <c r="EB65" s="150"/>
      <c r="EC65" s="150"/>
      <c r="ED65" s="150"/>
      <c r="EE65" s="150"/>
      <c r="EF65" s="149"/>
      <c r="EG65" s="150"/>
      <c r="EH65" s="150"/>
      <c r="EI65" s="150"/>
      <c r="EJ65" s="150"/>
      <c r="EK65" s="150"/>
      <c r="EL65" s="150"/>
      <c r="EM65" s="150"/>
      <c r="EN65" s="150"/>
      <c r="EO65" s="150"/>
      <c r="EP65" s="150"/>
      <c r="EQ65" s="150"/>
      <c r="ER65" s="150"/>
    </row>
    <row r="66" spans="1:148" ht="12.75" customHeight="1">
      <c r="A66" s="210" t="s">
        <v>235</v>
      </c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01" t="s">
        <v>134</v>
      </c>
      <c r="BY66" s="201"/>
      <c r="BZ66" s="201"/>
      <c r="CA66" s="201"/>
      <c r="CB66" s="201"/>
      <c r="CC66" s="201"/>
      <c r="CD66" s="201"/>
      <c r="CE66" s="201"/>
      <c r="CF66" s="201" t="s">
        <v>46</v>
      </c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24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2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5"/>
      <c r="DR66" s="205"/>
      <c r="DS66" s="225"/>
      <c r="DT66" s="205"/>
      <c r="DU66" s="205"/>
      <c r="DV66" s="205"/>
      <c r="DW66" s="205"/>
      <c r="DX66" s="205"/>
      <c r="DY66" s="205"/>
      <c r="DZ66" s="205"/>
      <c r="EA66" s="205"/>
      <c r="EB66" s="205"/>
      <c r="EC66" s="205"/>
      <c r="ED66" s="205"/>
      <c r="EE66" s="205"/>
      <c r="EF66" s="225"/>
      <c r="EG66" s="205"/>
      <c r="EH66" s="205"/>
      <c r="EI66" s="205"/>
      <c r="EJ66" s="205"/>
      <c r="EK66" s="205"/>
      <c r="EL66" s="205"/>
      <c r="EM66" s="205"/>
      <c r="EN66" s="205"/>
      <c r="EO66" s="205"/>
      <c r="EP66" s="205"/>
      <c r="EQ66" s="205"/>
      <c r="ER66" s="205"/>
    </row>
    <row r="67" spans="1:148" ht="22.5" customHeight="1">
      <c r="A67" s="226" t="s">
        <v>135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82" t="s">
        <v>136</v>
      </c>
      <c r="BY67" s="82"/>
      <c r="BZ67" s="82"/>
      <c r="CA67" s="82"/>
      <c r="CB67" s="82"/>
      <c r="CC67" s="82"/>
      <c r="CD67" s="82"/>
      <c r="CE67" s="82"/>
      <c r="CF67" s="82" t="s">
        <v>137</v>
      </c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7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149"/>
      <c r="DG67" s="150"/>
      <c r="DH67" s="150"/>
      <c r="DI67" s="150"/>
      <c r="DJ67" s="150"/>
      <c r="DK67" s="150"/>
      <c r="DL67" s="150"/>
      <c r="DM67" s="150"/>
      <c r="DN67" s="150"/>
      <c r="DO67" s="150"/>
      <c r="DP67" s="150"/>
      <c r="DQ67" s="150"/>
      <c r="DR67" s="150"/>
      <c r="DS67" s="149"/>
      <c r="DT67" s="150"/>
      <c r="DU67" s="150"/>
      <c r="DV67" s="150"/>
      <c r="DW67" s="150"/>
      <c r="DX67" s="150"/>
      <c r="DY67" s="150"/>
      <c r="DZ67" s="150"/>
      <c r="EA67" s="150"/>
      <c r="EB67" s="150"/>
      <c r="EC67" s="150"/>
      <c r="ED67" s="150"/>
      <c r="EE67" s="150"/>
      <c r="EF67" s="149"/>
      <c r="EG67" s="150"/>
      <c r="EH67" s="150"/>
      <c r="EI67" s="150"/>
      <c r="EJ67" s="150"/>
      <c r="EK67" s="150"/>
      <c r="EL67" s="150"/>
      <c r="EM67" s="150"/>
      <c r="EN67" s="150"/>
      <c r="EO67" s="150"/>
      <c r="EP67" s="150"/>
      <c r="EQ67" s="150"/>
      <c r="ER67" s="150"/>
    </row>
    <row r="68" spans="1:148" ht="11.25" customHeight="1">
      <c r="A68" s="226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7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149"/>
      <c r="DG68" s="150"/>
      <c r="DH68" s="150"/>
      <c r="DI68" s="150"/>
      <c r="DJ68" s="150"/>
      <c r="DK68" s="150"/>
      <c r="DL68" s="150"/>
      <c r="DM68" s="150"/>
      <c r="DN68" s="150"/>
      <c r="DO68" s="150"/>
      <c r="DP68" s="150"/>
      <c r="DQ68" s="150"/>
      <c r="DR68" s="150"/>
      <c r="DS68" s="149"/>
      <c r="DT68" s="150"/>
      <c r="DU68" s="150"/>
      <c r="DV68" s="150"/>
      <c r="DW68" s="150"/>
      <c r="DX68" s="150"/>
      <c r="DY68" s="150"/>
      <c r="DZ68" s="150"/>
      <c r="EA68" s="150"/>
      <c r="EB68" s="150"/>
      <c r="EC68" s="150"/>
      <c r="ED68" s="150"/>
      <c r="EE68" s="150"/>
      <c r="EF68" s="149"/>
      <c r="EG68" s="150"/>
      <c r="EH68" s="150"/>
      <c r="EI68" s="150"/>
      <c r="EJ68" s="150"/>
      <c r="EK68" s="150"/>
      <c r="EL68" s="150"/>
      <c r="EM68" s="150"/>
      <c r="EN68" s="150"/>
      <c r="EO68" s="150"/>
      <c r="EP68" s="150"/>
      <c r="EQ68" s="150"/>
      <c r="ER68" s="150"/>
    </row>
    <row r="69" spans="76:148" ht="3" customHeight="1"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</row>
    <row r="70" spans="76:148" ht="3" customHeight="1"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</row>
  </sheetData>
  <sheetProtection/>
  <mergeCells count="454">
    <mergeCell ref="EF35:ER35"/>
    <mergeCell ref="A35:BW35"/>
    <mergeCell ref="BX35:CE35"/>
    <mergeCell ref="CF35:CR35"/>
    <mergeCell ref="CS35:DE35"/>
    <mergeCell ref="DF35:DR35"/>
    <mergeCell ref="DS35:EE35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A25:BW25"/>
    <mergeCell ref="BX25:CE25"/>
    <mergeCell ref="CF25:CR25"/>
    <mergeCell ref="CS25:DE25"/>
    <mergeCell ref="DF25:DR25"/>
    <mergeCell ref="DS25:EE25"/>
    <mergeCell ref="EF67:ER67"/>
    <mergeCell ref="A68:BW68"/>
    <mergeCell ref="BX68:CE68"/>
    <mergeCell ref="CF68:CR68"/>
    <mergeCell ref="CS68:DE68"/>
    <mergeCell ref="DF68:DR68"/>
    <mergeCell ref="DS68:EE68"/>
    <mergeCell ref="EF68:ER68"/>
    <mergeCell ref="A67:BW67"/>
    <mergeCell ref="BX67:CE67"/>
    <mergeCell ref="CF67:CR67"/>
    <mergeCell ref="CS67:DE67"/>
    <mergeCell ref="DF67:DR67"/>
    <mergeCell ref="DS67:EE67"/>
    <mergeCell ref="EF65:ER65"/>
    <mergeCell ref="A66:BW66"/>
    <mergeCell ref="BX66:CE66"/>
    <mergeCell ref="CF66:CR66"/>
    <mergeCell ref="CS66:DE66"/>
    <mergeCell ref="DF66:DR66"/>
    <mergeCell ref="DS66:EE66"/>
    <mergeCell ref="EF66:ER66"/>
    <mergeCell ref="A65:BW65"/>
    <mergeCell ref="BX65:CE65"/>
    <mergeCell ref="CF65:CR65"/>
    <mergeCell ref="CS65:DE65"/>
    <mergeCell ref="DF65:DR65"/>
    <mergeCell ref="DS65:EE65"/>
    <mergeCell ref="ES63:FM64"/>
    <mergeCell ref="A64:BW64"/>
    <mergeCell ref="BX64:CE64"/>
    <mergeCell ref="CF64:CR64"/>
    <mergeCell ref="CS64:DE64"/>
    <mergeCell ref="DF64:DR64"/>
    <mergeCell ref="DS64:EE64"/>
    <mergeCell ref="EF64:ER64"/>
    <mergeCell ref="EF62:ER62"/>
    <mergeCell ref="A63:BW63"/>
    <mergeCell ref="BX63:CE63"/>
    <mergeCell ref="CF63:CR63"/>
    <mergeCell ref="CS63:DE63"/>
    <mergeCell ref="DF63:DR63"/>
    <mergeCell ref="DS63:EE63"/>
    <mergeCell ref="EF63:ER63"/>
    <mergeCell ref="A62:BW62"/>
    <mergeCell ref="BX62:CE62"/>
    <mergeCell ref="CF62:CR62"/>
    <mergeCell ref="CS62:DE62"/>
    <mergeCell ref="DF62:DR62"/>
    <mergeCell ref="DS62:EE62"/>
    <mergeCell ref="EF60:ER60"/>
    <mergeCell ref="A61:BW61"/>
    <mergeCell ref="BX61:CE61"/>
    <mergeCell ref="CF61:CR61"/>
    <mergeCell ref="CS61:DE61"/>
    <mergeCell ref="DF61:DR61"/>
    <mergeCell ref="DS61:EE61"/>
    <mergeCell ref="EF61:ER61"/>
    <mergeCell ref="A60:BW60"/>
    <mergeCell ref="BX60:CE60"/>
    <mergeCell ref="CF60:CR60"/>
    <mergeCell ref="CS60:DE60"/>
    <mergeCell ref="DF60:DR60"/>
    <mergeCell ref="DS60:EE60"/>
    <mergeCell ref="ES58:FK58"/>
    <mergeCell ref="A59:BW59"/>
    <mergeCell ref="BX59:CE59"/>
    <mergeCell ref="CF59:CR59"/>
    <mergeCell ref="CS59:DE59"/>
    <mergeCell ref="DF59:DR59"/>
    <mergeCell ref="DS59:EE59"/>
    <mergeCell ref="EF59:ER59"/>
    <mergeCell ref="EF57:ER57"/>
    <mergeCell ref="A58:BW58"/>
    <mergeCell ref="BX58:CE58"/>
    <mergeCell ref="CF58:CR58"/>
    <mergeCell ref="CS58:DE58"/>
    <mergeCell ref="DF58:DR58"/>
    <mergeCell ref="DS58:EE58"/>
    <mergeCell ref="EF58:ER58"/>
    <mergeCell ref="EF56:ER56"/>
    <mergeCell ref="A55:BW55"/>
    <mergeCell ref="BX55:CE55"/>
    <mergeCell ref="A57:BW57"/>
    <mergeCell ref="BX57:CE57"/>
    <mergeCell ref="CF57:CR57"/>
    <mergeCell ref="CS57:DE57"/>
    <mergeCell ref="DF57:DR57"/>
    <mergeCell ref="DS57:EE57"/>
    <mergeCell ref="A56:BW56"/>
    <mergeCell ref="BX56:CE56"/>
    <mergeCell ref="CF56:CR56"/>
    <mergeCell ref="CS56:DE56"/>
    <mergeCell ref="DF56:DR56"/>
    <mergeCell ref="DS56:EE56"/>
    <mergeCell ref="A54:BW54"/>
    <mergeCell ref="BX54:CE54"/>
    <mergeCell ref="CF54:CR54"/>
    <mergeCell ref="CS54:DE54"/>
    <mergeCell ref="DF54:DR54"/>
    <mergeCell ref="EF55:ER55"/>
    <mergeCell ref="DS53:EE53"/>
    <mergeCell ref="CF55:CR55"/>
    <mergeCell ref="CS55:DE55"/>
    <mergeCell ref="DF55:DR55"/>
    <mergeCell ref="DS55:EE55"/>
    <mergeCell ref="EF53:ER53"/>
    <mergeCell ref="EF52:ER52"/>
    <mergeCell ref="A51:BW51"/>
    <mergeCell ref="BX51:CE51"/>
    <mergeCell ref="DS54:EE54"/>
    <mergeCell ref="EF54:ER54"/>
    <mergeCell ref="A53:BW53"/>
    <mergeCell ref="BX53:CE53"/>
    <mergeCell ref="CF53:CR53"/>
    <mergeCell ref="CS53:DE53"/>
    <mergeCell ref="DF53:DR53"/>
    <mergeCell ref="A52:BW52"/>
    <mergeCell ref="BX52:CE52"/>
    <mergeCell ref="CF52:CR52"/>
    <mergeCell ref="CS52:DE52"/>
    <mergeCell ref="DF52:DR52"/>
    <mergeCell ref="DS52:EE52"/>
    <mergeCell ref="A50:BW50"/>
    <mergeCell ref="BX50:CE50"/>
    <mergeCell ref="CF50:CR50"/>
    <mergeCell ref="CS50:DE50"/>
    <mergeCell ref="DF50:DR50"/>
    <mergeCell ref="EF51:ER51"/>
    <mergeCell ref="DS49:EE49"/>
    <mergeCell ref="CF51:CR51"/>
    <mergeCell ref="CS51:DE51"/>
    <mergeCell ref="DF51:DR51"/>
    <mergeCell ref="DS51:EE51"/>
    <mergeCell ref="EF49:ER49"/>
    <mergeCell ref="EF48:ER48"/>
    <mergeCell ref="A47:BW47"/>
    <mergeCell ref="BX47:CE47"/>
    <mergeCell ref="DS50:EE50"/>
    <mergeCell ref="EF50:ER50"/>
    <mergeCell ref="A49:BW49"/>
    <mergeCell ref="BX49:CE49"/>
    <mergeCell ref="CF49:CR49"/>
    <mergeCell ref="CS49:DD49"/>
    <mergeCell ref="DF49:DR49"/>
    <mergeCell ref="A48:BW48"/>
    <mergeCell ref="BX48:CE48"/>
    <mergeCell ref="CF48:CR48"/>
    <mergeCell ref="CS48:DD48"/>
    <mergeCell ref="DF48:DR48"/>
    <mergeCell ref="DS48:EE48"/>
    <mergeCell ref="A46:BW46"/>
    <mergeCell ref="BX46:CE46"/>
    <mergeCell ref="CF46:CR46"/>
    <mergeCell ref="CS46:DD46"/>
    <mergeCell ref="DF46:DR46"/>
    <mergeCell ref="EF47:ER47"/>
    <mergeCell ref="DS45:EE45"/>
    <mergeCell ref="CF47:CR47"/>
    <mergeCell ref="CS47:DD47"/>
    <mergeCell ref="DF47:DR47"/>
    <mergeCell ref="DS47:EE47"/>
    <mergeCell ref="EF45:ER45"/>
    <mergeCell ref="EF44:ER44"/>
    <mergeCell ref="A43:BW43"/>
    <mergeCell ref="BX43:CE43"/>
    <mergeCell ref="DS46:EE46"/>
    <mergeCell ref="EF46:ER46"/>
    <mergeCell ref="A45:BW45"/>
    <mergeCell ref="BX45:CE45"/>
    <mergeCell ref="CF45:CR45"/>
    <mergeCell ref="CS45:DD45"/>
    <mergeCell ref="DF45:DR45"/>
    <mergeCell ref="A44:BW44"/>
    <mergeCell ref="BX44:CE44"/>
    <mergeCell ref="CF44:CR44"/>
    <mergeCell ref="CS44:DE44"/>
    <mergeCell ref="DF44:DR44"/>
    <mergeCell ref="DS44:EE44"/>
    <mergeCell ref="A42:BW42"/>
    <mergeCell ref="BX42:CE42"/>
    <mergeCell ref="CF42:CR42"/>
    <mergeCell ref="CS42:DE42"/>
    <mergeCell ref="DF42:DR42"/>
    <mergeCell ref="EF43:ER43"/>
    <mergeCell ref="DS41:EE41"/>
    <mergeCell ref="CF43:CR43"/>
    <mergeCell ref="CS43:DE43"/>
    <mergeCell ref="DF43:DR43"/>
    <mergeCell ref="DS43:EE43"/>
    <mergeCell ref="EF41:ER41"/>
    <mergeCell ref="EF40:ER40"/>
    <mergeCell ref="A39:BW39"/>
    <mergeCell ref="BX39:CE39"/>
    <mergeCell ref="DS42:EE42"/>
    <mergeCell ref="EF42:ER42"/>
    <mergeCell ref="A41:BW41"/>
    <mergeCell ref="BX41:CE41"/>
    <mergeCell ref="CF41:CR41"/>
    <mergeCell ref="CS41:DE41"/>
    <mergeCell ref="DF41:DR41"/>
    <mergeCell ref="A40:BW40"/>
    <mergeCell ref="BX40:CE40"/>
    <mergeCell ref="CF40:CR40"/>
    <mergeCell ref="CS40:DE40"/>
    <mergeCell ref="DF40:DR40"/>
    <mergeCell ref="DS40:EE40"/>
    <mergeCell ref="A38:BW38"/>
    <mergeCell ref="BX38:CE38"/>
    <mergeCell ref="CF38:CR38"/>
    <mergeCell ref="CS38:DE38"/>
    <mergeCell ref="DF38:DR38"/>
    <mergeCell ref="EF39:ER39"/>
    <mergeCell ref="DS37:EE37"/>
    <mergeCell ref="CF39:CR39"/>
    <mergeCell ref="CS39:DE39"/>
    <mergeCell ref="DF39:DR39"/>
    <mergeCell ref="DS39:EE39"/>
    <mergeCell ref="EF37:ER37"/>
    <mergeCell ref="EF36:ER36"/>
    <mergeCell ref="A34:BW34"/>
    <mergeCell ref="BX34:CE34"/>
    <mergeCell ref="DS38:EE38"/>
    <mergeCell ref="EF38:ER38"/>
    <mergeCell ref="A37:BW37"/>
    <mergeCell ref="BX37:CE37"/>
    <mergeCell ref="CF37:CR37"/>
    <mergeCell ref="CS37:DE37"/>
    <mergeCell ref="DF37:DR37"/>
    <mergeCell ref="A36:BW36"/>
    <mergeCell ref="BX36:CE36"/>
    <mergeCell ref="CF36:CR36"/>
    <mergeCell ref="CS36:DE36"/>
    <mergeCell ref="DF36:DR36"/>
    <mergeCell ref="DS36:EE36"/>
    <mergeCell ref="DS34:EE34"/>
    <mergeCell ref="EF28:ER29"/>
    <mergeCell ref="ES28:FO29"/>
    <mergeCell ref="DS30:EE30"/>
    <mergeCell ref="EF30:ER30"/>
    <mergeCell ref="EF34:ER34"/>
    <mergeCell ref="DS32:EE32"/>
    <mergeCell ref="EF32:ER32"/>
    <mergeCell ref="EF33:ER33"/>
    <mergeCell ref="A30:BW30"/>
    <mergeCell ref="BX30:CE30"/>
    <mergeCell ref="CF30:CR30"/>
    <mergeCell ref="CS30:DE30"/>
    <mergeCell ref="DF30:DR30"/>
    <mergeCell ref="CF34:CR34"/>
    <mergeCell ref="CS34:DE34"/>
    <mergeCell ref="DF34:DR34"/>
    <mergeCell ref="A31:BW31"/>
    <mergeCell ref="BX31:CE31"/>
    <mergeCell ref="A28:BW28"/>
    <mergeCell ref="BX28:CE29"/>
    <mergeCell ref="CF28:CR29"/>
    <mergeCell ref="CS28:DE29"/>
    <mergeCell ref="DF28:DR29"/>
    <mergeCell ref="DS28:EE29"/>
    <mergeCell ref="A29:BW29"/>
    <mergeCell ref="EF24:ER24"/>
    <mergeCell ref="A27:BW27"/>
    <mergeCell ref="BX27:CE27"/>
    <mergeCell ref="CF27:CR27"/>
    <mergeCell ref="CS27:DE27"/>
    <mergeCell ref="DF27:DR27"/>
    <mergeCell ref="DS27:EE27"/>
    <mergeCell ref="EF27:ER27"/>
    <mergeCell ref="A24:BW24"/>
    <mergeCell ref="BX24:CE24"/>
    <mergeCell ref="CF24:CR24"/>
    <mergeCell ref="CS24:DE24"/>
    <mergeCell ref="DF24:DR24"/>
    <mergeCell ref="DS24:EE24"/>
    <mergeCell ref="EF22:ER22"/>
    <mergeCell ref="A23:BW23"/>
    <mergeCell ref="BX23:CE23"/>
    <mergeCell ref="CF23:CR23"/>
    <mergeCell ref="CS23:DE23"/>
    <mergeCell ref="DF23:DR23"/>
    <mergeCell ref="DS23:EE23"/>
    <mergeCell ref="EF23:ER23"/>
    <mergeCell ref="A22:BW22"/>
    <mergeCell ref="BX22:CE22"/>
    <mergeCell ref="CF22:CR22"/>
    <mergeCell ref="CS22:DE22"/>
    <mergeCell ref="DF22:DR22"/>
    <mergeCell ref="DS22:EE22"/>
    <mergeCell ref="ET20:FP20"/>
    <mergeCell ref="A21:BW21"/>
    <mergeCell ref="BX21:CE21"/>
    <mergeCell ref="CF21:CR21"/>
    <mergeCell ref="CS21:DE21"/>
    <mergeCell ref="DF21:DR21"/>
    <mergeCell ref="DS21:EE21"/>
    <mergeCell ref="EF21:ER21"/>
    <mergeCell ref="EF19:ER19"/>
    <mergeCell ref="A20:BW20"/>
    <mergeCell ref="BX20:CE20"/>
    <mergeCell ref="CF20:CR20"/>
    <mergeCell ref="CS20:DE20"/>
    <mergeCell ref="DF20:DR20"/>
    <mergeCell ref="DS20:EE20"/>
    <mergeCell ref="EF20:ER20"/>
    <mergeCell ref="A19:BW19"/>
    <mergeCell ref="BX19:CE19"/>
    <mergeCell ref="CF19:CR19"/>
    <mergeCell ref="CS19:DE19"/>
    <mergeCell ref="DF19:DR19"/>
    <mergeCell ref="DS19:EE19"/>
    <mergeCell ref="EU17:FO17"/>
    <mergeCell ref="A18:BW18"/>
    <mergeCell ref="BX18:CE18"/>
    <mergeCell ref="CF18:CR18"/>
    <mergeCell ref="CS18:DE18"/>
    <mergeCell ref="DF18:DR18"/>
    <mergeCell ref="DS18:EE18"/>
    <mergeCell ref="EF18:ER18"/>
    <mergeCell ref="EF16:ER16"/>
    <mergeCell ref="A17:BW17"/>
    <mergeCell ref="BX17:CE17"/>
    <mergeCell ref="CF17:CR17"/>
    <mergeCell ref="CS17:DD17"/>
    <mergeCell ref="DF17:DR17"/>
    <mergeCell ref="DS17:EE17"/>
    <mergeCell ref="EF17:ER17"/>
    <mergeCell ref="A16:BW16"/>
    <mergeCell ref="BX16:CE16"/>
    <mergeCell ref="CF16:CR16"/>
    <mergeCell ref="CS16:DD16"/>
    <mergeCell ref="DF16:DR16"/>
    <mergeCell ref="DS16:EE16"/>
    <mergeCell ref="EF14:ER14"/>
    <mergeCell ref="ES14:FM14"/>
    <mergeCell ref="A15:BW15"/>
    <mergeCell ref="BX15:CE15"/>
    <mergeCell ref="CF15:CR15"/>
    <mergeCell ref="CS15:DE15"/>
    <mergeCell ref="DF15:DR15"/>
    <mergeCell ref="DS15:EE15"/>
    <mergeCell ref="EF15:ER15"/>
    <mergeCell ref="EU15:FO15"/>
    <mergeCell ref="A14:BW14"/>
    <mergeCell ref="BX14:CE14"/>
    <mergeCell ref="CF14:CR14"/>
    <mergeCell ref="CS14:DE14"/>
    <mergeCell ref="DF14:DR14"/>
    <mergeCell ref="DS14:EE14"/>
    <mergeCell ref="ES12:FP12"/>
    <mergeCell ref="A13:BW13"/>
    <mergeCell ref="BX13:CE13"/>
    <mergeCell ref="CF13:CR13"/>
    <mergeCell ref="CS13:DE13"/>
    <mergeCell ref="DF13:DR13"/>
    <mergeCell ref="DS13:EE13"/>
    <mergeCell ref="EF13:ER13"/>
    <mergeCell ref="EF11:ER11"/>
    <mergeCell ref="A12:BW12"/>
    <mergeCell ref="BX12:CE12"/>
    <mergeCell ref="CF12:CR12"/>
    <mergeCell ref="CS12:DE12"/>
    <mergeCell ref="DF12:DR12"/>
    <mergeCell ref="DS12:EE12"/>
    <mergeCell ref="EF12:ER12"/>
    <mergeCell ref="A11:BW11"/>
    <mergeCell ref="BX11:CE11"/>
    <mergeCell ref="CF11:CR11"/>
    <mergeCell ref="CS11:DE11"/>
    <mergeCell ref="DF11:DR11"/>
    <mergeCell ref="DS11:EE11"/>
    <mergeCell ref="EF9:ER9"/>
    <mergeCell ref="A10:BW10"/>
    <mergeCell ref="BX10:CE10"/>
    <mergeCell ref="CF10:CR10"/>
    <mergeCell ref="CS10:DE10"/>
    <mergeCell ref="DF10:DR10"/>
    <mergeCell ref="DS10:EE10"/>
    <mergeCell ref="EF10:ER10"/>
    <mergeCell ref="A9:BW9"/>
    <mergeCell ref="BX9:CE9"/>
    <mergeCell ref="CF9:CR9"/>
    <mergeCell ref="CS9:DE9"/>
    <mergeCell ref="DF9:DR9"/>
    <mergeCell ref="DS9:EE9"/>
    <mergeCell ref="EF7:ER7"/>
    <mergeCell ref="A8:BW8"/>
    <mergeCell ref="BX8:CE8"/>
    <mergeCell ref="CF8:CR8"/>
    <mergeCell ref="CS8:DE8"/>
    <mergeCell ref="DF8:DR8"/>
    <mergeCell ref="DS8:EE8"/>
    <mergeCell ref="EF8:ER8"/>
    <mergeCell ref="A7:BW7"/>
    <mergeCell ref="BX7:CE7"/>
    <mergeCell ref="CF7:CR7"/>
    <mergeCell ref="CS7:DE7"/>
    <mergeCell ref="DF7:DR7"/>
    <mergeCell ref="DS7:EE7"/>
    <mergeCell ref="DY5:EA5"/>
    <mergeCell ref="EB5:EE5"/>
    <mergeCell ref="EF5:EK5"/>
    <mergeCell ref="EL5:EN5"/>
    <mergeCell ref="EO5:ER5"/>
    <mergeCell ref="DF6:DR6"/>
    <mergeCell ref="DS6:EE6"/>
    <mergeCell ref="EF6:ER6"/>
    <mergeCell ref="A2:ER2"/>
    <mergeCell ref="A4:BW6"/>
    <mergeCell ref="BX4:CE6"/>
    <mergeCell ref="CF4:CR6"/>
    <mergeCell ref="CS4:DE6"/>
    <mergeCell ref="DF4:ER4"/>
    <mergeCell ref="DF5:DK5"/>
    <mergeCell ref="DL5:DN5"/>
    <mergeCell ref="DO5:DR5"/>
    <mergeCell ref="DS5:DX5"/>
    <mergeCell ref="CF31:CR31"/>
    <mergeCell ref="CS31:DE31"/>
    <mergeCell ref="DF31:DR31"/>
    <mergeCell ref="DS31:EE31"/>
    <mergeCell ref="EF31:ER31"/>
    <mergeCell ref="A32:BW32"/>
    <mergeCell ref="BX32:CE32"/>
    <mergeCell ref="CF32:CR32"/>
    <mergeCell ref="CS32:DE32"/>
    <mergeCell ref="DF32:DR32"/>
    <mergeCell ref="A33:BW33"/>
    <mergeCell ref="BX33:CE33"/>
    <mergeCell ref="CF33:CR33"/>
    <mergeCell ref="CS33:DE33"/>
    <mergeCell ref="DF33:DR33"/>
    <mergeCell ref="DS33:EE33"/>
  </mergeCells>
  <printOptions/>
  <pageMargins left="0.5905511811023623" right="0" top="0.3937007874015748" bottom="0" header="0" footer="0"/>
  <pageSetup cellComments="asDisplayed" horizontalDpi="600" verticalDpi="600" orientation="portrait" paperSize="9" scale="70" r:id="rId1"/>
  <rowBreaks count="1" manualBreakCount="1">
    <brk id="68" max="1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2"/>
  <sheetViews>
    <sheetView view="pageBreakPreview" zoomScaleSheetLayoutView="100" zoomScalePageLayoutView="0" workbookViewId="0" topLeftCell="A10">
      <selection activeCell="DT16" sqref="DT16:EF16"/>
    </sheetView>
  </sheetViews>
  <sheetFormatPr defaultColWidth="0.875" defaultRowHeight="12.75"/>
  <cols>
    <col min="1" max="99" width="0.875" style="1" customWidth="1"/>
    <col min="100" max="100" width="9.125" style="1" customWidth="1"/>
    <col min="101" max="148" width="0.875" style="1" customWidth="1"/>
    <col min="149" max="149" width="0.6171875" style="1" customWidth="1"/>
    <col min="150" max="156" width="0.875" style="1" hidden="1" customWidth="1"/>
    <col min="157" max="157" width="8.00390625" style="1" hidden="1" customWidth="1"/>
    <col min="158" max="158" width="0.875" style="1" customWidth="1"/>
    <col min="159" max="159" width="1.75390625" style="1" customWidth="1"/>
    <col min="160" max="16384" width="0.875" style="1" customWidth="1"/>
  </cols>
  <sheetData>
    <row r="1" spans="1:149" s="9" customFormat="1" ht="13.5" customHeight="1">
      <c r="A1" s="30"/>
      <c r="B1" s="228" t="s">
        <v>236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</row>
    <row r="2" spans="1:149" ht="11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</row>
    <row r="3" spans="1:149" ht="11.25" customHeight="1">
      <c r="A3" s="229" t="s">
        <v>138</v>
      </c>
      <c r="B3" s="230"/>
      <c r="C3" s="230"/>
      <c r="D3" s="230"/>
      <c r="E3" s="230"/>
      <c r="F3" s="230"/>
      <c r="G3" s="230"/>
      <c r="H3" s="231"/>
      <c r="I3" s="238" t="s">
        <v>31</v>
      </c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9"/>
      <c r="CN3" s="229" t="s">
        <v>139</v>
      </c>
      <c r="CO3" s="230"/>
      <c r="CP3" s="230"/>
      <c r="CQ3" s="230"/>
      <c r="CR3" s="230"/>
      <c r="CS3" s="230"/>
      <c r="CT3" s="230"/>
      <c r="CU3" s="231"/>
      <c r="CV3" s="244" t="s">
        <v>205</v>
      </c>
      <c r="CW3" s="229" t="s">
        <v>140</v>
      </c>
      <c r="CX3" s="230"/>
      <c r="CY3" s="230"/>
      <c r="CZ3" s="230"/>
      <c r="DA3" s="230"/>
      <c r="DB3" s="230"/>
      <c r="DC3" s="230"/>
      <c r="DD3" s="230"/>
      <c r="DE3" s="230"/>
      <c r="DF3" s="231"/>
      <c r="DG3" s="247" t="s">
        <v>34</v>
      </c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8"/>
      <c r="ED3" s="248"/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248"/>
      <c r="ER3" s="248"/>
      <c r="ES3" s="248"/>
    </row>
    <row r="4" spans="1:149" ht="11.25" customHeight="1">
      <c r="A4" s="232"/>
      <c r="B4" s="233"/>
      <c r="C4" s="233"/>
      <c r="D4" s="233"/>
      <c r="E4" s="233"/>
      <c r="F4" s="233"/>
      <c r="G4" s="233"/>
      <c r="H4" s="234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1"/>
      <c r="CN4" s="232"/>
      <c r="CO4" s="233"/>
      <c r="CP4" s="233"/>
      <c r="CQ4" s="233"/>
      <c r="CR4" s="233"/>
      <c r="CS4" s="233"/>
      <c r="CT4" s="233"/>
      <c r="CU4" s="234"/>
      <c r="CV4" s="245"/>
      <c r="CW4" s="232"/>
      <c r="CX4" s="233"/>
      <c r="CY4" s="233"/>
      <c r="CZ4" s="233"/>
      <c r="DA4" s="233"/>
      <c r="DB4" s="233"/>
      <c r="DC4" s="233"/>
      <c r="DD4" s="233"/>
      <c r="DE4" s="233"/>
      <c r="DF4" s="234"/>
      <c r="DG4" s="249" t="s">
        <v>9</v>
      </c>
      <c r="DH4" s="250"/>
      <c r="DI4" s="250"/>
      <c r="DJ4" s="250"/>
      <c r="DK4" s="250"/>
      <c r="DL4" s="250"/>
      <c r="DM4" s="251" t="s">
        <v>12</v>
      </c>
      <c r="DN4" s="252"/>
      <c r="DO4" s="252"/>
      <c r="DP4" s="253" t="s">
        <v>7</v>
      </c>
      <c r="DQ4" s="253"/>
      <c r="DR4" s="253"/>
      <c r="DS4" s="254"/>
      <c r="DT4" s="249" t="s">
        <v>9</v>
      </c>
      <c r="DU4" s="250"/>
      <c r="DV4" s="250"/>
      <c r="DW4" s="250"/>
      <c r="DX4" s="250"/>
      <c r="DY4" s="250"/>
      <c r="DZ4" s="251" t="s">
        <v>251</v>
      </c>
      <c r="EA4" s="252"/>
      <c r="EB4" s="252"/>
      <c r="EC4" s="253" t="s">
        <v>7</v>
      </c>
      <c r="ED4" s="253"/>
      <c r="EE4" s="253"/>
      <c r="EF4" s="254"/>
      <c r="EG4" s="249" t="s">
        <v>9</v>
      </c>
      <c r="EH4" s="250"/>
      <c r="EI4" s="250"/>
      <c r="EJ4" s="250"/>
      <c r="EK4" s="250"/>
      <c r="EL4" s="250"/>
      <c r="EM4" s="251" t="s">
        <v>260</v>
      </c>
      <c r="EN4" s="252"/>
      <c r="EO4" s="252"/>
      <c r="EP4" s="253" t="s">
        <v>7</v>
      </c>
      <c r="EQ4" s="253"/>
      <c r="ER4" s="253"/>
      <c r="ES4" s="254"/>
    </row>
    <row r="5" spans="1:149" ht="51" customHeight="1">
      <c r="A5" s="235"/>
      <c r="B5" s="236"/>
      <c r="C5" s="236"/>
      <c r="D5" s="236"/>
      <c r="E5" s="236"/>
      <c r="F5" s="236"/>
      <c r="G5" s="236"/>
      <c r="H5" s="237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3"/>
      <c r="CN5" s="235"/>
      <c r="CO5" s="236"/>
      <c r="CP5" s="236"/>
      <c r="CQ5" s="236"/>
      <c r="CR5" s="236"/>
      <c r="CS5" s="236"/>
      <c r="CT5" s="236"/>
      <c r="CU5" s="237"/>
      <c r="CV5" s="246"/>
      <c r="CW5" s="235"/>
      <c r="CX5" s="236"/>
      <c r="CY5" s="236"/>
      <c r="CZ5" s="236"/>
      <c r="DA5" s="236"/>
      <c r="DB5" s="236"/>
      <c r="DC5" s="236"/>
      <c r="DD5" s="236"/>
      <c r="DE5" s="236"/>
      <c r="DF5" s="237"/>
      <c r="DG5" s="255" t="s">
        <v>141</v>
      </c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7"/>
      <c r="DT5" s="255" t="s">
        <v>142</v>
      </c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6"/>
      <c r="EF5" s="257"/>
      <c r="EG5" s="255" t="s">
        <v>143</v>
      </c>
      <c r="EH5" s="256"/>
      <c r="EI5" s="256"/>
      <c r="EJ5" s="256"/>
      <c r="EK5" s="256"/>
      <c r="EL5" s="256"/>
      <c r="EM5" s="256"/>
      <c r="EN5" s="256"/>
      <c r="EO5" s="256"/>
      <c r="EP5" s="256"/>
      <c r="EQ5" s="256"/>
      <c r="ER5" s="256"/>
      <c r="ES5" s="257"/>
    </row>
    <row r="6" spans="1:149" ht="14.25" customHeight="1" thickBot="1">
      <c r="A6" s="258" t="s">
        <v>38</v>
      </c>
      <c r="B6" s="259"/>
      <c r="C6" s="259"/>
      <c r="D6" s="259"/>
      <c r="E6" s="259"/>
      <c r="F6" s="259"/>
      <c r="G6" s="259"/>
      <c r="H6" s="260"/>
      <c r="I6" s="259" t="s">
        <v>39</v>
      </c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60"/>
      <c r="CN6" s="261" t="s">
        <v>40</v>
      </c>
      <c r="CO6" s="262"/>
      <c r="CP6" s="262"/>
      <c r="CQ6" s="262"/>
      <c r="CR6" s="262"/>
      <c r="CS6" s="262"/>
      <c r="CT6" s="262"/>
      <c r="CU6" s="263"/>
      <c r="CV6" s="23" t="s">
        <v>237</v>
      </c>
      <c r="CW6" s="261" t="s">
        <v>41</v>
      </c>
      <c r="CX6" s="262"/>
      <c r="CY6" s="262"/>
      <c r="CZ6" s="262"/>
      <c r="DA6" s="262"/>
      <c r="DB6" s="262"/>
      <c r="DC6" s="262"/>
      <c r="DD6" s="262"/>
      <c r="DE6" s="262"/>
      <c r="DF6" s="263"/>
      <c r="DG6" s="261" t="s">
        <v>42</v>
      </c>
      <c r="DH6" s="262"/>
      <c r="DI6" s="262"/>
      <c r="DJ6" s="262"/>
      <c r="DK6" s="262"/>
      <c r="DL6" s="262"/>
      <c r="DM6" s="262"/>
      <c r="DN6" s="262"/>
      <c r="DO6" s="262"/>
      <c r="DP6" s="262"/>
      <c r="DQ6" s="262"/>
      <c r="DR6" s="262"/>
      <c r="DS6" s="263"/>
      <c r="DT6" s="261" t="s">
        <v>43</v>
      </c>
      <c r="DU6" s="262"/>
      <c r="DV6" s="262"/>
      <c r="DW6" s="262"/>
      <c r="DX6" s="262"/>
      <c r="DY6" s="262"/>
      <c r="DZ6" s="262"/>
      <c r="EA6" s="262"/>
      <c r="EB6" s="262"/>
      <c r="EC6" s="262"/>
      <c r="ED6" s="262"/>
      <c r="EE6" s="262"/>
      <c r="EF6" s="263"/>
      <c r="EG6" s="261" t="s">
        <v>44</v>
      </c>
      <c r="EH6" s="262"/>
      <c r="EI6" s="262"/>
      <c r="EJ6" s="262"/>
      <c r="EK6" s="262"/>
      <c r="EL6" s="262"/>
      <c r="EM6" s="262"/>
      <c r="EN6" s="262"/>
      <c r="EO6" s="262"/>
      <c r="EP6" s="262"/>
      <c r="EQ6" s="262"/>
      <c r="ER6" s="262"/>
      <c r="ES6" s="263"/>
    </row>
    <row r="7" spans="1:149" ht="17.25" customHeight="1">
      <c r="A7" s="283">
        <v>1</v>
      </c>
      <c r="B7" s="284"/>
      <c r="C7" s="284"/>
      <c r="D7" s="284"/>
      <c r="E7" s="284"/>
      <c r="F7" s="284"/>
      <c r="G7" s="284"/>
      <c r="H7" s="285"/>
      <c r="I7" s="286" t="s">
        <v>144</v>
      </c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64" t="s">
        <v>145</v>
      </c>
      <c r="CO7" s="265"/>
      <c r="CP7" s="265"/>
      <c r="CQ7" s="265"/>
      <c r="CR7" s="265"/>
      <c r="CS7" s="265"/>
      <c r="CT7" s="265"/>
      <c r="CU7" s="266"/>
      <c r="CV7" s="31" t="s">
        <v>46</v>
      </c>
      <c r="CW7" s="267" t="s">
        <v>46</v>
      </c>
      <c r="CX7" s="265"/>
      <c r="CY7" s="265"/>
      <c r="CZ7" s="265"/>
      <c r="DA7" s="265"/>
      <c r="DB7" s="265"/>
      <c r="DC7" s="265"/>
      <c r="DD7" s="265"/>
      <c r="DE7" s="265"/>
      <c r="DF7" s="266"/>
      <c r="DG7" s="268">
        <f>DG8+DG9+DG10+DG14</f>
        <v>6179578.25</v>
      </c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70"/>
      <c r="DT7" s="268">
        <f>DT8+DT9+DT10+DT14</f>
        <v>6615129</v>
      </c>
      <c r="DU7" s="269"/>
      <c r="DV7" s="269"/>
      <c r="DW7" s="269"/>
      <c r="DX7" s="269"/>
      <c r="DY7" s="269"/>
      <c r="DZ7" s="269"/>
      <c r="EA7" s="269"/>
      <c r="EB7" s="269"/>
      <c r="EC7" s="269"/>
      <c r="ED7" s="269"/>
      <c r="EE7" s="269"/>
      <c r="EF7" s="270"/>
      <c r="EG7" s="268">
        <f>EG8+EG9+EG10+EG14</f>
        <v>6526403</v>
      </c>
      <c r="EH7" s="269"/>
      <c r="EI7" s="269"/>
      <c r="EJ7" s="269"/>
      <c r="EK7" s="269"/>
      <c r="EL7" s="269"/>
      <c r="EM7" s="269"/>
      <c r="EN7" s="269"/>
      <c r="EO7" s="269"/>
      <c r="EP7" s="269"/>
      <c r="EQ7" s="269"/>
      <c r="ER7" s="269"/>
      <c r="ES7" s="270"/>
    </row>
    <row r="8" spans="1:149" ht="90" customHeight="1">
      <c r="A8" s="271" t="s">
        <v>146</v>
      </c>
      <c r="B8" s="272"/>
      <c r="C8" s="272"/>
      <c r="D8" s="272"/>
      <c r="E8" s="272"/>
      <c r="F8" s="272"/>
      <c r="G8" s="272"/>
      <c r="H8" s="273"/>
      <c r="I8" s="274" t="s">
        <v>147</v>
      </c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6" t="s">
        <v>148</v>
      </c>
      <c r="CO8" s="277"/>
      <c r="CP8" s="277"/>
      <c r="CQ8" s="277"/>
      <c r="CR8" s="277"/>
      <c r="CS8" s="277"/>
      <c r="CT8" s="277"/>
      <c r="CU8" s="278"/>
      <c r="CV8" s="32"/>
      <c r="CW8" s="279" t="s">
        <v>46</v>
      </c>
      <c r="CX8" s="277"/>
      <c r="CY8" s="277"/>
      <c r="CZ8" s="277"/>
      <c r="DA8" s="277"/>
      <c r="DB8" s="277"/>
      <c r="DC8" s="277"/>
      <c r="DD8" s="277"/>
      <c r="DE8" s="277"/>
      <c r="DF8" s="278"/>
      <c r="DG8" s="280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2"/>
      <c r="DT8" s="280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2"/>
      <c r="EG8" s="280"/>
      <c r="EH8" s="281"/>
      <c r="EI8" s="281"/>
      <c r="EJ8" s="281"/>
      <c r="EK8" s="281"/>
      <c r="EL8" s="281"/>
      <c r="EM8" s="281"/>
      <c r="EN8" s="281"/>
      <c r="EO8" s="281"/>
      <c r="EP8" s="281"/>
      <c r="EQ8" s="281"/>
      <c r="ER8" s="281"/>
      <c r="ES8" s="282"/>
    </row>
    <row r="9" spans="1:149" ht="24" customHeight="1">
      <c r="A9" s="271" t="s">
        <v>149</v>
      </c>
      <c r="B9" s="272"/>
      <c r="C9" s="272"/>
      <c r="D9" s="272"/>
      <c r="E9" s="272"/>
      <c r="F9" s="272"/>
      <c r="G9" s="272"/>
      <c r="H9" s="273"/>
      <c r="I9" s="274" t="s">
        <v>150</v>
      </c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6" t="s">
        <v>151</v>
      </c>
      <c r="CO9" s="277"/>
      <c r="CP9" s="277"/>
      <c r="CQ9" s="277"/>
      <c r="CR9" s="277"/>
      <c r="CS9" s="277"/>
      <c r="CT9" s="277"/>
      <c r="CU9" s="278"/>
      <c r="CV9" s="32"/>
      <c r="CW9" s="279" t="s">
        <v>46</v>
      </c>
      <c r="CX9" s="277"/>
      <c r="CY9" s="277"/>
      <c r="CZ9" s="277"/>
      <c r="DA9" s="277"/>
      <c r="DB9" s="277"/>
      <c r="DC9" s="277"/>
      <c r="DD9" s="277"/>
      <c r="DE9" s="277"/>
      <c r="DF9" s="278"/>
      <c r="DG9" s="280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2"/>
      <c r="DT9" s="280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2"/>
      <c r="EG9" s="280"/>
      <c r="EH9" s="281"/>
      <c r="EI9" s="281"/>
      <c r="EJ9" s="281"/>
      <c r="EK9" s="281"/>
      <c r="EL9" s="281"/>
      <c r="EM9" s="281"/>
      <c r="EN9" s="281"/>
      <c r="EO9" s="281"/>
      <c r="EP9" s="281"/>
      <c r="EQ9" s="281"/>
      <c r="ER9" s="281"/>
      <c r="ES9" s="282"/>
    </row>
    <row r="10" spans="1:149" ht="24" customHeight="1">
      <c r="A10" s="271" t="s">
        <v>152</v>
      </c>
      <c r="B10" s="272"/>
      <c r="C10" s="272"/>
      <c r="D10" s="272"/>
      <c r="E10" s="272"/>
      <c r="F10" s="272"/>
      <c r="G10" s="272"/>
      <c r="H10" s="273"/>
      <c r="I10" s="274" t="s">
        <v>153</v>
      </c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6" t="s">
        <v>154</v>
      </c>
      <c r="CO10" s="277"/>
      <c r="CP10" s="277"/>
      <c r="CQ10" s="277"/>
      <c r="CR10" s="277"/>
      <c r="CS10" s="277"/>
      <c r="CT10" s="277"/>
      <c r="CU10" s="278"/>
      <c r="CV10" s="32"/>
      <c r="CW10" s="279" t="s">
        <v>46</v>
      </c>
      <c r="CX10" s="277"/>
      <c r="CY10" s="277"/>
      <c r="CZ10" s="277"/>
      <c r="DA10" s="277"/>
      <c r="DB10" s="277"/>
      <c r="DC10" s="277"/>
      <c r="DD10" s="277"/>
      <c r="DE10" s="277"/>
      <c r="DF10" s="278"/>
      <c r="DG10" s="280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2"/>
      <c r="DT10" s="280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  <c r="EF10" s="282"/>
      <c r="EG10" s="280"/>
      <c r="EH10" s="281"/>
      <c r="EI10" s="281"/>
      <c r="EJ10" s="281"/>
      <c r="EK10" s="281"/>
      <c r="EL10" s="281"/>
      <c r="EM10" s="281"/>
      <c r="EN10" s="281"/>
      <c r="EO10" s="281"/>
      <c r="EP10" s="281"/>
      <c r="EQ10" s="281"/>
      <c r="ER10" s="281"/>
      <c r="ES10" s="282"/>
    </row>
    <row r="11" spans="1:149" ht="24" customHeight="1">
      <c r="A11" s="271" t="s">
        <v>155</v>
      </c>
      <c r="B11" s="272"/>
      <c r="C11" s="272"/>
      <c r="D11" s="272"/>
      <c r="E11" s="272"/>
      <c r="F11" s="272"/>
      <c r="G11" s="272"/>
      <c r="H11" s="273"/>
      <c r="I11" s="274" t="s">
        <v>238</v>
      </c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6" t="s">
        <v>156</v>
      </c>
      <c r="CO11" s="277"/>
      <c r="CP11" s="277"/>
      <c r="CQ11" s="277"/>
      <c r="CR11" s="277"/>
      <c r="CS11" s="277"/>
      <c r="CT11" s="277"/>
      <c r="CU11" s="278"/>
      <c r="CV11" s="32"/>
      <c r="CW11" s="279" t="s">
        <v>46</v>
      </c>
      <c r="CX11" s="277"/>
      <c r="CY11" s="277"/>
      <c r="CZ11" s="277"/>
      <c r="DA11" s="277"/>
      <c r="DB11" s="277"/>
      <c r="DC11" s="277"/>
      <c r="DD11" s="277"/>
      <c r="DE11" s="277"/>
      <c r="DF11" s="278"/>
      <c r="DG11" s="280"/>
      <c r="DH11" s="281"/>
      <c r="DI11" s="281"/>
      <c r="DJ11" s="281"/>
      <c r="DK11" s="281"/>
      <c r="DL11" s="281"/>
      <c r="DM11" s="281"/>
      <c r="DN11" s="281"/>
      <c r="DO11" s="281"/>
      <c r="DP11" s="281"/>
      <c r="DQ11" s="281"/>
      <c r="DR11" s="281"/>
      <c r="DS11" s="282"/>
      <c r="DT11" s="280"/>
      <c r="DU11" s="281"/>
      <c r="DV11" s="281"/>
      <c r="DW11" s="281"/>
      <c r="DX11" s="281"/>
      <c r="DY11" s="281"/>
      <c r="DZ11" s="281"/>
      <c r="EA11" s="281"/>
      <c r="EB11" s="281"/>
      <c r="EC11" s="281"/>
      <c r="ED11" s="281"/>
      <c r="EE11" s="281"/>
      <c r="EF11" s="282"/>
      <c r="EG11" s="280"/>
      <c r="EH11" s="281"/>
      <c r="EI11" s="281"/>
      <c r="EJ11" s="281"/>
      <c r="EK11" s="281"/>
      <c r="EL11" s="281"/>
      <c r="EM11" s="281"/>
      <c r="EN11" s="281"/>
      <c r="EO11" s="281"/>
      <c r="EP11" s="281"/>
      <c r="EQ11" s="281"/>
      <c r="ER11" s="281"/>
      <c r="ES11" s="282"/>
    </row>
    <row r="12" spans="1:149" ht="16.5" customHeight="1">
      <c r="A12" s="271"/>
      <c r="B12" s="272"/>
      <c r="C12" s="272"/>
      <c r="D12" s="272"/>
      <c r="E12" s="272"/>
      <c r="F12" s="272"/>
      <c r="G12" s="272"/>
      <c r="H12" s="273"/>
      <c r="I12" s="274" t="s">
        <v>239</v>
      </c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6" t="s">
        <v>240</v>
      </c>
      <c r="CO12" s="277"/>
      <c r="CP12" s="277"/>
      <c r="CQ12" s="277"/>
      <c r="CR12" s="277"/>
      <c r="CS12" s="277"/>
      <c r="CT12" s="277"/>
      <c r="CU12" s="278"/>
      <c r="CV12" s="32"/>
      <c r="CW12" s="279" t="s">
        <v>46</v>
      </c>
      <c r="CX12" s="277"/>
      <c r="CY12" s="277"/>
      <c r="CZ12" s="277"/>
      <c r="DA12" s="277"/>
      <c r="DB12" s="277"/>
      <c r="DC12" s="277"/>
      <c r="DD12" s="277"/>
      <c r="DE12" s="277"/>
      <c r="DF12" s="278"/>
      <c r="DG12" s="280"/>
      <c r="DH12" s="281"/>
      <c r="DI12" s="281"/>
      <c r="DJ12" s="281"/>
      <c r="DK12" s="281"/>
      <c r="DL12" s="281"/>
      <c r="DM12" s="281"/>
      <c r="DN12" s="281"/>
      <c r="DO12" s="281"/>
      <c r="DP12" s="281"/>
      <c r="DQ12" s="281"/>
      <c r="DR12" s="281"/>
      <c r="DS12" s="282"/>
      <c r="DT12" s="280"/>
      <c r="DU12" s="281"/>
      <c r="DV12" s="281"/>
      <c r="DW12" s="281"/>
      <c r="DX12" s="281"/>
      <c r="DY12" s="281"/>
      <c r="DZ12" s="281"/>
      <c r="EA12" s="281"/>
      <c r="EB12" s="281"/>
      <c r="EC12" s="281"/>
      <c r="ED12" s="281"/>
      <c r="EE12" s="281"/>
      <c r="EF12" s="282"/>
      <c r="EG12" s="280"/>
      <c r="EH12" s="281"/>
      <c r="EI12" s="281"/>
      <c r="EJ12" s="281"/>
      <c r="EK12" s="281"/>
      <c r="EL12" s="281"/>
      <c r="EM12" s="281"/>
      <c r="EN12" s="281"/>
      <c r="EO12" s="281"/>
      <c r="EP12" s="281"/>
      <c r="EQ12" s="281"/>
      <c r="ER12" s="281"/>
      <c r="ES12" s="282"/>
    </row>
    <row r="13" spans="1:149" ht="14.25" customHeight="1">
      <c r="A13" s="271" t="s">
        <v>157</v>
      </c>
      <c r="B13" s="272"/>
      <c r="C13" s="272"/>
      <c r="D13" s="272"/>
      <c r="E13" s="272"/>
      <c r="F13" s="272"/>
      <c r="G13" s="272"/>
      <c r="H13" s="273"/>
      <c r="I13" s="274" t="s">
        <v>167</v>
      </c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6" t="s">
        <v>241</v>
      </c>
      <c r="CO13" s="277"/>
      <c r="CP13" s="277"/>
      <c r="CQ13" s="277"/>
      <c r="CR13" s="277"/>
      <c r="CS13" s="277"/>
      <c r="CT13" s="277"/>
      <c r="CU13" s="278"/>
      <c r="CV13" s="32"/>
      <c r="CW13" s="279" t="s">
        <v>46</v>
      </c>
      <c r="CX13" s="277"/>
      <c r="CY13" s="277"/>
      <c r="CZ13" s="277"/>
      <c r="DA13" s="277"/>
      <c r="DB13" s="277"/>
      <c r="DC13" s="277"/>
      <c r="DD13" s="277"/>
      <c r="DE13" s="277"/>
      <c r="DF13" s="278"/>
      <c r="DG13" s="280"/>
      <c r="DH13" s="281"/>
      <c r="DI13" s="281"/>
      <c r="DJ13" s="281"/>
      <c r="DK13" s="281"/>
      <c r="DL13" s="281"/>
      <c r="DM13" s="281"/>
      <c r="DN13" s="281"/>
      <c r="DO13" s="281"/>
      <c r="DP13" s="281"/>
      <c r="DQ13" s="281"/>
      <c r="DR13" s="281"/>
      <c r="DS13" s="282"/>
      <c r="DT13" s="280"/>
      <c r="DU13" s="281"/>
      <c r="DV13" s="281"/>
      <c r="DW13" s="281"/>
      <c r="DX13" s="281"/>
      <c r="DY13" s="281"/>
      <c r="DZ13" s="281"/>
      <c r="EA13" s="281"/>
      <c r="EB13" s="281"/>
      <c r="EC13" s="281"/>
      <c r="ED13" s="281"/>
      <c r="EE13" s="281"/>
      <c r="EF13" s="282"/>
      <c r="EG13" s="280"/>
      <c r="EH13" s="281"/>
      <c r="EI13" s="281"/>
      <c r="EJ13" s="281"/>
      <c r="EK13" s="281"/>
      <c r="EL13" s="281"/>
      <c r="EM13" s="281"/>
      <c r="EN13" s="281"/>
      <c r="EO13" s="281"/>
      <c r="EP13" s="281"/>
      <c r="EQ13" s="281"/>
      <c r="ER13" s="281"/>
      <c r="ES13" s="282"/>
    </row>
    <row r="14" spans="1:149" ht="24" customHeight="1">
      <c r="A14" s="291" t="s">
        <v>158</v>
      </c>
      <c r="B14" s="292"/>
      <c r="C14" s="292"/>
      <c r="D14" s="292"/>
      <c r="E14" s="292"/>
      <c r="F14" s="292"/>
      <c r="G14" s="292"/>
      <c r="H14" s="293"/>
      <c r="I14" s="294" t="s">
        <v>153</v>
      </c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6" t="s">
        <v>159</v>
      </c>
      <c r="CO14" s="297"/>
      <c r="CP14" s="297"/>
      <c r="CQ14" s="297"/>
      <c r="CR14" s="297"/>
      <c r="CS14" s="297"/>
      <c r="CT14" s="297"/>
      <c r="CU14" s="298"/>
      <c r="CV14" s="33" t="s">
        <v>46</v>
      </c>
      <c r="CW14" s="299" t="s">
        <v>46</v>
      </c>
      <c r="CX14" s="297"/>
      <c r="CY14" s="297"/>
      <c r="CZ14" s="297"/>
      <c r="DA14" s="297"/>
      <c r="DB14" s="297"/>
      <c r="DC14" s="297"/>
      <c r="DD14" s="297"/>
      <c r="DE14" s="297"/>
      <c r="DF14" s="298"/>
      <c r="DG14" s="288">
        <f>DG15+DG18+DG22+DG24</f>
        <v>6179578.25</v>
      </c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90"/>
      <c r="DT14" s="288">
        <f>DT15+DT18+DT22+DT24</f>
        <v>6615129</v>
      </c>
      <c r="DU14" s="289"/>
      <c r="DV14" s="289"/>
      <c r="DW14" s="289"/>
      <c r="DX14" s="289"/>
      <c r="DY14" s="289"/>
      <c r="DZ14" s="289"/>
      <c r="EA14" s="289"/>
      <c r="EB14" s="289"/>
      <c r="EC14" s="289"/>
      <c r="ED14" s="289"/>
      <c r="EE14" s="289"/>
      <c r="EF14" s="290"/>
      <c r="EG14" s="288">
        <f>EG15+EG18+EG22+EG24</f>
        <v>6526403</v>
      </c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90"/>
    </row>
    <row r="15" spans="1:183" ht="34.5" customHeight="1">
      <c r="A15" s="271" t="s">
        <v>160</v>
      </c>
      <c r="B15" s="272"/>
      <c r="C15" s="272"/>
      <c r="D15" s="272"/>
      <c r="E15" s="272"/>
      <c r="F15" s="272"/>
      <c r="G15" s="272"/>
      <c r="H15" s="273"/>
      <c r="I15" s="302" t="s">
        <v>161</v>
      </c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276" t="s">
        <v>162</v>
      </c>
      <c r="CO15" s="277"/>
      <c r="CP15" s="277"/>
      <c r="CQ15" s="277"/>
      <c r="CR15" s="277"/>
      <c r="CS15" s="277"/>
      <c r="CT15" s="277"/>
      <c r="CU15" s="278"/>
      <c r="CV15" s="32"/>
      <c r="CW15" s="279" t="s">
        <v>46</v>
      </c>
      <c r="CX15" s="277"/>
      <c r="CY15" s="277"/>
      <c r="CZ15" s="277"/>
      <c r="DA15" s="277"/>
      <c r="DB15" s="277"/>
      <c r="DC15" s="277"/>
      <c r="DD15" s="277"/>
      <c r="DE15" s="277"/>
      <c r="DF15" s="278"/>
      <c r="DG15" s="280">
        <f>DG16+DG17</f>
        <v>2551928.03</v>
      </c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2"/>
      <c r="DT15" s="280">
        <f>DT16+DT17</f>
        <v>3054979</v>
      </c>
      <c r="DU15" s="281"/>
      <c r="DV15" s="281"/>
      <c r="DW15" s="281"/>
      <c r="DX15" s="281"/>
      <c r="DY15" s="281"/>
      <c r="DZ15" s="281"/>
      <c r="EA15" s="281"/>
      <c r="EB15" s="281"/>
      <c r="EC15" s="281"/>
      <c r="ED15" s="281"/>
      <c r="EE15" s="281"/>
      <c r="EF15" s="282"/>
      <c r="EG15" s="280">
        <f>EG16+EG17</f>
        <v>2966253</v>
      </c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2"/>
      <c r="GA15" s="3"/>
    </row>
    <row r="16" spans="1:159" ht="24" customHeight="1">
      <c r="A16" s="271" t="s">
        <v>163</v>
      </c>
      <c r="B16" s="272"/>
      <c r="C16" s="272"/>
      <c r="D16" s="272"/>
      <c r="E16" s="272"/>
      <c r="F16" s="272"/>
      <c r="G16" s="272"/>
      <c r="H16" s="273"/>
      <c r="I16" s="300" t="s">
        <v>164</v>
      </c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276" t="s">
        <v>165</v>
      </c>
      <c r="CO16" s="277"/>
      <c r="CP16" s="277"/>
      <c r="CQ16" s="277"/>
      <c r="CR16" s="277"/>
      <c r="CS16" s="277"/>
      <c r="CT16" s="277"/>
      <c r="CU16" s="278"/>
      <c r="CV16" s="32" t="s">
        <v>252</v>
      </c>
      <c r="CW16" s="279" t="s">
        <v>46</v>
      </c>
      <c r="CX16" s="277"/>
      <c r="CY16" s="277"/>
      <c r="CZ16" s="277"/>
      <c r="DA16" s="277"/>
      <c r="DB16" s="277"/>
      <c r="DC16" s="277"/>
      <c r="DD16" s="277"/>
      <c r="DE16" s="277"/>
      <c r="DF16" s="278"/>
      <c r="DG16" s="280">
        <f>2629345-25545-51871.97</f>
        <v>2551928.03</v>
      </c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2"/>
      <c r="DT16" s="280">
        <f>3000579+54400</f>
        <v>3054979</v>
      </c>
      <c r="DU16" s="281"/>
      <c r="DV16" s="281"/>
      <c r="DW16" s="281"/>
      <c r="DX16" s="281"/>
      <c r="DY16" s="281"/>
      <c r="DZ16" s="281"/>
      <c r="EA16" s="281"/>
      <c r="EB16" s="281"/>
      <c r="EC16" s="281"/>
      <c r="ED16" s="281"/>
      <c r="EE16" s="281"/>
      <c r="EF16" s="282"/>
      <c r="EG16" s="280">
        <f>2916253+50000</f>
        <v>2966253</v>
      </c>
      <c r="EH16" s="281"/>
      <c r="EI16" s="281"/>
      <c r="EJ16" s="281"/>
      <c r="EK16" s="281"/>
      <c r="EL16" s="281"/>
      <c r="EM16" s="281"/>
      <c r="EN16" s="281"/>
      <c r="EO16" s="281"/>
      <c r="EP16" s="281"/>
      <c r="EQ16" s="281"/>
      <c r="ER16" s="281"/>
      <c r="ES16" s="282"/>
      <c r="ET16" s="304"/>
      <c r="EU16" s="305"/>
      <c r="EV16" s="305"/>
      <c r="EW16" s="305"/>
      <c r="EX16" s="305"/>
      <c r="EY16" s="305"/>
      <c r="EZ16" s="305"/>
      <c r="FA16" s="305"/>
      <c r="FB16" s="306">
        <v>4</v>
      </c>
      <c r="FC16" s="306"/>
    </row>
    <row r="17" spans="1:157" ht="12.75" customHeight="1">
      <c r="A17" s="271" t="s">
        <v>166</v>
      </c>
      <c r="B17" s="272"/>
      <c r="C17" s="272"/>
      <c r="D17" s="272"/>
      <c r="E17" s="272"/>
      <c r="F17" s="272"/>
      <c r="G17" s="272"/>
      <c r="H17" s="273"/>
      <c r="I17" s="300" t="s">
        <v>167</v>
      </c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276" t="s">
        <v>168</v>
      </c>
      <c r="CO17" s="277"/>
      <c r="CP17" s="277"/>
      <c r="CQ17" s="277"/>
      <c r="CR17" s="277"/>
      <c r="CS17" s="277"/>
      <c r="CT17" s="277"/>
      <c r="CU17" s="278"/>
      <c r="CV17" s="32"/>
      <c r="CW17" s="279" t="s">
        <v>46</v>
      </c>
      <c r="CX17" s="277"/>
      <c r="CY17" s="277"/>
      <c r="CZ17" s="277"/>
      <c r="DA17" s="277"/>
      <c r="DB17" s="277"/>
      <c r="DC17" s="277"/>
      <c r="DD17" s="277"/>
      <c r="DE17" s="277"/>
      <c r="DF17" s="278"/>
      <c r="DG17" s="280"/>
      <c r="DH17" s="281"/>
      <c r="DI17" s="281"/>
      <c r="DJ17" s="281"/>
      <c r="DK17" s="281"/>
      <c r="DL17" s="281"/>
      <c r="DM17" s="281"/>
      <c r="DN17" s="281"/>
      <c r="DO17" s="281"/>
      <c r="DP17" s="281"/>
      <c r="DQ17" s="281"/>
      <c r="DR17" s="281"/>
      <c r="DS17" s="282"/>
      <c r="DT17" s="280"/>
      <c r="DU17" s="281"/>
      <c r="DV17" s="281"/>
      <c r="DW17" s="281"/>
      <c r="DX17" s="281"/>
      <c r="DY17" s="281"/>
      <c r="DZ17" s="281"/>
      <c r="EA17" s="281"/>
      <c r="EB17" s="281"/>
      <c r="EC17" s="281"/>
      <c r="ED17" s="281"/>
      <c r="EE17" s="281"/>
      <c r="EF17" s="282"/>
      <c r="EG17" s="280"/>
      <c r="EH17" s="281"/>
      <c r="EI17" s="281"/>
      <c r="EJ17" s="281"/>
      <c r="EK17" s="281"/>
      <c r="EL17" s="281"/>
      <c r="EM17" s="281"/>
      <c r="EN17" s="281"/>
      <c r="EO17" s="281"/>
      <c r="EP17" s="281"/>
      <c r="EQ17" s="281"/>
      <c r="ER17" s="281"/>
      <c r="ES17" s="282"/>
      <c r="ET17" s="304"/>
      <c r="EU17" s="305"/>
      <c r="EV17" s="305"/>
      <c r="EW17" s="305"/>
      <c r="EX17" s="305"/>
      <c r="EY17" s="305"/>
      <c r="EZ17" s="305"/>
      <c r="FA17" s="305"/>
    </row>
    <row r="18" spans="1:157" ht="24" customHeight="1">
      <c r="A18" s="271" t="s">
        <v>169</v>
      </c>
      <c r="B18" s="272"/>
      <c r="C18" s="272"/>
      <c r="D18" s="272"/>
      <c r="E18" s="272"/>
      <c r="F18" s="272"/>
      <c r="G18" s="272"/>
      <c r="H18" s="273"/>
      <c r="I18" s="302" t="s">
        <v>170</v>
      </c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/>
      <c r="CG18" s="303"/>
      <c r="CH18" s="303"/>
      <c r="CI18" s="303"/>
      <c r="CJ18" s="303"/>
      <c r="CK18" s="303"/>
      <c r="CL18" s="303"/>
      <c r="CM18" s="303"/>
      <c r="CN18" s="276" t="s">
        <v>171</v>
      </c>
      <c r="CO18" s="277"/>
      <c r="CP18" s="277"/>
      <c r="CQ18" s="277"/>
      <c r="CR18" s="277"/>
      <c r="CS18" s="277"/>
      <c r="CT18" s="277"/>
      <c r="CU18" s="278"/>
      <c r="CV18" s="32"/>
      <c r="CW18" s="279" t="s">
        <v>46</v>
      </c>
      <c r="CX18" s="277"/>
      <c r="CY18" s="277"/>
      <c r="CZ18" s="277"/>
      <c r="DA18" s="277"/>
      <c r="DB18" s="277"/>
      <c r="DC18" s="277"/>
      <c r="DD18" s="277"/>
      <c r="DE18" s="277"/>
      <c r="DF18" s="278"/>
      <c r="DG18" s="280">
        <f>DG19+DG21</f>
        <v>0</v>
      </c>
      <c r="DH18" s="281"/>
      <c r="DI18" s="281"/>
      <c r="DJ18" s="281"/>
      <c r="DK18" s="281"/>
      <c r="DL18" s="281"/>
      <c r="DM18" s="281"/>
      <c r="DN18" s="281"/>
      <c r="DO18" s="281"/>
      <c r="DP18" s="281"/>
      <c r="DQ18" s="281"/>
      <c r="DR18" s="281"/>
      <c r="DS18" s="282"/>
      <c r="DT18" s="280">
        <f>DT19+DT21</f>
        <v>0</v>
      </c>
      <c r="DU18" s="281"/>
      <c r="DV18" s="281"/>
      <c r="DW18" s="281"/>
      <c r="DX18" s="281"/>
      <c r="DY18" s="281"/>
      <c r="DZ18" s="281"/>
      <c r="EA18" s="281"/>
      <c r="EB18" s="281"/>
      <c r="EC18" s="281"/>
      <c r="ED18" s="281"/>
      <c r="EE18" s="281"/>
      <c r="EF18" s="282"/>
      <c r="EG18" s="280">
        <f>EG19+EG21</f>
        <v>0</v>
      </c>
      <c r="EH18" s="281"/>
      <c r="EI18" s="281"/>
      <c r="EJ18" s="281"/>
      <c r="EK18" s="281"/>
      <c r="EL18" s="281"/>
      <c r="EM18" s="281"/>
      <c r="EN18" s="281"/>
      <c r="EO18" s="281"/>
      <c r="EP18" s="281"/>
      <c r="EQ18" s="281"/>
      <c r="ER18" s="281"/>
      <c r="ES18" s="282"/>
      <c r="ET18" s="304"/>
      <c r="EU18" s="305"/>
      <c r="EV18" s="305"/>
      <c r="EW18" s="305"/>
      <c r="EX18" s="305"/>
      <c r="EY18" s="305"/>
      <c r="EZ18" s="305"/>
      <c r="FA18" s="305"/>
    </row>
    <row r="19" spans="1:159" ht="24" customHeight="1">
      <c r="A19" s="271" t="s">
        <v>172</v>
      </c>
      <c r="B19" s="272"/>
      <c r="C19" s="272"/>
      <c r="D19" s="272"/>
      <c r="E19" s="272"/>
      <c r="F19" s="272"/>
      <c r="G19" s="272"/>
      <c r="H19" s="273"/>
      <c r="I19" s="300" t="s">
        <v>164</v>
      </c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276" t="s">
        <v>173</v>
      </c>
      <c r="CO19" s="277"/>
      <c r="CP19" s="277"/>
      <c r="CQ19" s="277"/>
      <c r="CR19" s="277"/>
      <c r="CS19" s="277"/>
      <c r="CT19" s="277"/>
      <c r="CU19" s="278"/>
      <c r="CV19" s="32" t="s">
        <v>121</v>
      </c>
      <c r="CW19" s="279" t="s">
        <v>46</v>
      </c>
      <c r="CX19" s="277"/>
      <c r="CY19" s="277"/>
      <c r="CZ19" s="277"/>
      <c r="DA19" s="277"/>
      <c r="DB19" s="277"/>
      <c r="DC19" s="277"/>
      <c r="DD19" s="277"/>
      <c r="DE19" s="277"/>
      <c r="DF19" s="278"/>
      <c r="DG19" s="280"/>
      <c r="DH19" s="281"/>
      <c r="DI19" s="281"/>
      <c r="DJ19" s="281"/>
      <c r="DK19" s="281"/>
      <c r="DL19" s="281"/>
      <c r="DM19" s="281"/>
      <c r="DN19" s="281"/>
      <c r="DO19" s="281"/>
      <c r="DP19" s="281"/>
      <c r="DQ19" s="281"/>
      <c r="DR19" s="281"/>
      <c r="DS19" s="282"/>
      <c r="DT19" s="280"/>
      <c r="DU19" s="281"/>
      <c r="DV19" s="281"/>
      <c r="DW19" s="281"/>
      <c r="DX19" s="281"/>
      <c r="DY19" s="281"/>
      <c r="DZ19" s="281"/>
      <c r="EA19" s="281"/>
      <c r="EB19" s="281"/>
      <c r="EC19" s="281"/>
      <c r="ED19" s="281"/>
      <c r="EE19" s="281"/>
      <c r="EF19" s="282"/>
      <c r="EG19" s="280"/>
      <c r="EH19" s="281"/>
      <c r="EI19" s="281"/>
      <c r="EJ19" s="281"/>
      <c r="EK19" s="281"/>
      <c r="EL19" s="281"/>
      <c r="EM19" s="281"/>
      <c r="EN19" s="281"/>
      <c r="EO19" s="281"/>
      <c r="EP19" s="281"/>
      <c r="EQ19" s="281"/>
      <c r="ER19" s="281"/>
      <c r="ES19" s="282"/>
      <c r="ET19" s="304"/>
      <c r="EU19" s="305"/>
      <c r="EV19" s="305"/>
      <c r="EW19" s="305"/>
      <c r="EX19" s="305"/>
      <c r="EY19" s="305"/>
      <c r="EZ19" s="305"/>
      <c r="FA19" s="305"/>
      <c r="FB19" s="306">
        <v>5</v>
      </c>
      <c r="FC19" s="306"/>
    </row>
    <row r="20" spans="1:159" ht="24" customHeight="1">
      <c r="A20" s="271"/>
      <c r="B20" s="272"/>
      <c r="C20" s="272"/>
      <c r="D20" s="272"/>
      <c r="E20" s="272"/>
      <c r="F20" s="272"/>
      <c r="G20" s="272"/>
      <c r="H20" s="273"/>
      <c r="I20" s="274" t="s">
        <v>239</v>
      </c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6" t="s">
        <v>242</v>
      </c>
      <c r="CO20" s="277"/>
      <c r="CP20" s="277"/>
      <c r="CQ20" s="277"/>
      <c r="CR20" s="277"/>
      <c r="CS20" s="277"/>
      <c r="CT20" s="277"/>
      <c r="CU20" s="278"/>
      <c r="CV20" s="32"/>
      <c r="CW20" s="279" t="s">
        <v>46</v>
      </c>
      <c r="CX20" s="277"/>
      <c r="CY20" s="277"/>
      <c r="CZ20" s="277"/>
      <c r="DA20" s="277"/>
      <c r="DB20" s="277"/>
      <c r="DC20" s="277"/>
      <c r="DD20" s="277"/>
      <c r="DE20" s="277"/>
      <c r="DF20" s="278"/>
      <c r="DG20" s="280"/>
      <c r="DH20" s="281"/>
      <c r="DI20" s="281"/>
      <c r="DJ20" s="281"/>
      <c r="DK20" s="281"/>
      <c r="DL20" s="281"/>
      <c r="DM20" s="281"/>
      <c r="DN20" s="281"/>
      <c r="DO20" s="281"/>
      <c r="DP20" s="281"/>
      <c r="DQ20" s="281"/>
      <c r="DR20" s="281"/>
      <c r="DS20" s="282"/>
      <c r="DT20" s="280"/>
      <c r="DU20" s="281"/>
      <c r="DV20" s="281"/>
      <c r="DW20" s="281"/>
      <c r="DX20" s="281"/>
      <c r="DY20" s="281"/>
      <c r="DZ20" s="281"/>
      <c r="EA20" s="281"/>
      <c r="EB20" s="281"/>
      <c r="EC20" s="281"/>
      <c r="ED20" s="281"/>
      <c r="EE20" s="281"/>
      <c r="EF20" s="282"/>
      <c r="EG20" s="280"/>
      <c r="EH20" s="281"/>
      <c r="EI20" s="281"/>
      <c r="EJ20" s="281"/>
      <c r="EK20" s="281"/>
      <c r="EL20" s="281"/>
      <c r="EM20" s="281"/>
      <c r="EN20" s="281"/>
      <c r="EO20" s="281"/>
      <c r="EP20" s="281"/>
      <c r="EQ20" s="281"/>
      <c r="ER20" s="281"/>
      <c r="ES20" s="282"/>
      <c r="ET20" s="35"/>
      <c r="EU20" s="35"/>
      <c r="EV20" s="35"/>
      <c r="EW20" s="35"/>
      <c r="EX20" s="35"/>
      <c r="EY20" s="35"/>
      <c r="EZ20" s="35"/>
      <c r="FA20" s="35"/>
      <c r="FB20" s="306" t="s">
        <v>243</v>
      </c>
      <c r="FC20" s="306"/>
    </row>
    <row r="21" spans="1:149" ht="12.75" customHeight="1">
      <c r="A21" s="271" t="s">
        <v>174</v>
      </c>
      <c r="B21" s="272"/>
      <c r="C21" s="272"/>
      <c r="D21" s="272"/>
      <c r="E21" s="272"/>
      <c r="F21" s="272"/>
      <c r="G21" s="272"/>
      <c r="H21" s="273"/>
      <c r="I21" s="300" t="s">
        <v>167</v>
      </c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301"/>
      <c r="BR21" s="301"/>
      <c r="BS21" s="301"/>
      <c r="BT21" s="301"/>
      <c r="BU21" s="301"/>
      <c r="BV21" s="301"/>
      <c r="BW21" s="301"/>
      <c r="BX21" s="301"/>
      <c r="BY21" s="301"/>
      <c r="BZ21" s="301"/>
      <c r="CA21" s="301"/>
      <c r="CB21" s="301"/>
      <c r="CC21" s="301"/>
      <c r="CD21" s="301"/>
      <c r="CE21" s="301"/>
      <c r="CF21" s="301"/>
      <c r="CG21" s="301"/>
      <c r="CH21" s="301"/>
      <c r="CI21" s="301"/>
      <c r="CJ21" s="301"/>
      <c r="CK21" s="301"/>
      <c r="CL21" s="301"/>
      <c r="CM21" s="301"/>
      <c r="CN21" s="276" t="s">
        <v>175</v>
      </c>
      <c r="CO21" s="277"/>
      <c r="CP21" s="277"/>
      <c r="CQ21" s="277"/>
      <c r="CR21" s="277"/>
      <c r="CS21" s="277"/>
      <c r="CT21" s="277"/>
      <c r="CU21" s="278"/>
      <c r="CV21" s="32"/>
      <c r="CW21" s="279" t="s">
        <v>46</v>
      </c>
      <c r="CX21" s="277"/>
      <c r="CY21" s="277"/>
      <c r="CZ21" s="277"/>
      <c r="DA21" s="277"/>
      <c r="DB21" s="277"/>
      <c r="DC21" s="277"/>
      <c r="DD21" s="277"/>
      <c r="DE21" s="277"/>
      <c r="DF21" s="278"/>
      <c r="DG21" s="280"/>
      <c r="DH21" s="281"/>
      <c r="DI21" s="281"/>
      <c r="DJ21" s="281"/>
      <c r="DK21" s="281"/>
      <c r="DL21" s="281"/>
      <c r="DM21" s="281"/>
      <c r="DN21" s="281"/>
      <c r="DO21" s="281"/>
      <c r="DP21" s="281"/>
      <c r="DQ21" s="281"/>
      <c r="DR21" s="281"/>
      <c r="DS21" s="282"/>
      <c r="DT21" s="280"/>
      <c r="DU21" s="281"/>
      <c r="DV21" s="281"/>
      <c r="DW21" s="281"/>
      <c r="DX21" s="281"/>
      <c r="DY21" s="281"/>
      <c r="DZ21" s="281"/>
      <c r="EA21" s="281"/>
      <c r="EB21" s="281"/>
      <c r="EC21" s="281"/>
      <c r="ED21" s="281"/>
      <c r="EE21" s="281"/>
      <c r="EF21" s="282"/>
      <c r="EG21" s="280"/>
      <c r="EH21" s="281"/>
      <c r="EI21" s="281"/>
      <c r="EJ21" s="281"/>
      <c r="EK21" s="281"/>
      <c r="EL21" s="281"/>
      <c r="EM21" s="281"/>
      <c r="EN21" s="281"/>
      <c r="EO21" s="281"/>
      <c r="EP21" s="281"/>
      <c r="EQ21" s="281"/>
      <c r="ER21" s="281"/>
      <c r="ES21" s="282"/>
    </row>
    <row r="22" spans="1:149" ht="12.75" customHeight="1">
      <c r="A22" s="271" t="s">
        <v>176</v>
      </c>
      <c r="B22" s="272"/>
      <c r="C22" s="272"/>
      <c r="D22" s="272"/>
      <c r="E22" s="272"/>
      <c r="F22" s="272"/>
      <c r="G22" s="272"/>
      <c r="H22" s="273"/>
      <c r="I22" s="302" t="s">
        <v>177</v>
      </c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303"/>
      <c r="CG22" s="303"/>
      <c r="CH22" s="303"/>
      <c r="CI22" s="303"/>
      <c r="CJ22" s="303"/>
      <c r="CK22" s="303"/>
      <c r="CL22" s="303"/>
      <c r="CM22" s="303"/>
      <c r="CN22" s="276" t="s">
        <v>178</v>
      </c>
      <c r="CO22" s="277"/>
      <c r="CP22" s="277"/>
      <c r="CQ22" s="277"/>
      <c r="CR22" s="277"/>
      <c r="CS22" s="277"/>
      <c r="CT22" s="277"/>
      <c r="CU22" s="278"/>
      <c r="CV22" s="32"/>
      <c r="CW22" s="279" t="s">
        <v>46</v>
      </c>
      <c r="CX22" s="277"/>
      <c r="CY22" s="277"/>
      <c r="CZ22" s="277"/>
      <c r="DA22" s="277"/>
      <c r="DB22" s="277"/>
      <c r="DC22" s="277"/>
      <c r="DD22" s="277"/>
      <c r="DE22" s="277"/>
      <c r="DF22" s="278"/>
      <c r="DG22" s="280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2"/>
      <c r="DT22" s="280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2"/>
      <c r="EG22" s="280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2"/>
    </row>
    <row r="23" spans="1:149" ht="12.75" customHeight="1">
      <c r="A23" s="271"/>
      <c r="B23" s="272"/>
      <c r="C23" s="272"/>
      <c r="D23" s="272"/>
      <c r="E23" s="272"/>
      <c r="F23" s="272"/>
      <c r="G23" s="272"/>
      <c r="H23" s="273"/>
      <c r="I23" s="274" t="s">
        <v>239</v>
      </c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6" t="s">
        <v>244</v>
      </c>
      <c r="CO23" s="277"/>
      <c r="CP23" s="277"/>
      <c r="CQ23" s="277"/>
      <c r="CR23" s="277"/>
      <c r="CS23" s="277"/>
      <c r="CT23" s="277"/>
      <c r="CU23" s="278"/>
      <c r="CV23" s="36"/>
      <c r="CW23" s="279" t="s">
        <v>46</v>
      </c>
      <c r="CX23" s="277"/>
      <c r="CY23" s="277"/>
      <c r="CZ23" s="277"/>
      <c r="DA23" s="277"/>
      <c r="DB23" s="277"/>
      <c r="DC23" s="277"/>
      <c r="DD23" s="277"/>
      <c r="DE23" s="277"/>
      <c r="DF23" s="278"/>
      <c r="DG23" s="280"/>
      <c r="DH23" s="281"/>
      <c r="DI23" s="281"/>
      <c r="DJ23" s="281"/>
      <c r="DK23" s="281"/>
      <c r="DL23" s="281"/>
      <c r="DM23" s="281"/>
      <c r="DN23" s="281"/>
      <c r="DO23" s="281"/>
      <c r="DP23" s="281"/>
      <c r="DQ23" s="281"/>
      <c r="DR23" s="281"/>
      <c r="DS23" s="282"/>
      <c r="DT23" s="280"/>
      <c r="DU23" s="281"/>
      <c r="DV23" s="281"/>
      <c r="DW23" s="281"/>
      <c r="DX23" s="281"/>
      <c r="DY23" s="281"/>
      <c r="DZ23" s="281"/>
      <c r="EA23" s="281"/>
      <c r="EB23" s="281"/>
      <c r="EC23" s="281"/>
      <c r="ED23" s="281"/>
      <c r="EE23" s="281"/>
      <c r="EF23" s="282"/>
      <c r="EG23" s="280"/>
      <c r="EH23" s="281"/>
      <c r="EI23" s="281"/>
      <c r="EJ23" s="281"/>
      <c r="EK23" s="281"/>
      <c r="EL23" s="281"/>
      <c r="EM23" s="281"/>
      <c r="EN23" s="281"/>
      <c r="EO23" s="281"/>
      <c r="EP23" s="281"/>
      <c r="EQ23" s="281"/>
      <c r="ER23" s="281"/>
      <c r="ES23" s="282"/>
    </row>
    <row r="24" spans="1:149" ht="12.75" thickBot="1">
      <c r="A24" s="271" t="s">
        <v>179</v>
      </c>
      <c r="B24" s="272"/>
      <c r="C24" s="272"/>
      <c r="D24" s="272"/>
      <c r="E24" s="272"/>
      <c r="F24" s="272"/>
      <c r="G24" s="272"/>
      <c r="H24" s="273"/>
      <c r="I24" s="302" t="s">
        <v>180</v>
      </c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303"/>
      <c r="CC24" s="303"/>
      <c r="CD24" s="303"/>
      <c r="CE24" s="303"/>
      <c r="CF24" s="303"/>
      <c r="CG24" s="303"/>
      <c r="CH24" s="303"/>
      <c r="CI24" s="303"/>
      <c r="CJ24" s="303"/>
      <c r="CK24" s="303"/>
      <c r="CL24" s="303"/>
      <c r="CM24" s="303"/>
      <c r="CN24" s="307" t="s">
        <v>181</v>
      </c>
      <c r="CO24" s="308"/>
      <c r="CP24" s="308"/>
      <c r="CQ24" s="308"/>
      <c r="CR24" s="308"/>
      <c r="CS24" s="308"/>
      <c r="CT24" s="308"/>
      <c r="CU24" s="309"/>
      <c r="CV24" s="36"/>
      <c r="CW24" s="310" t="s">
        <v>46</v>
      </c>
      <c r="CX24" s="308"/>
      <c r="CY24" s="308"/>
      <c r="CZ24" s="308"/>
      <c r="DA24" s="308"/>
      <c r="DB24" s="308"/>
      <c r="DC24" s="308"/>
      <c r="DD24" s="308"/>
      <c r="DE24" s="308"/>
      <c r="DF24" s="309"/>
      <c r="DG24" s="311">
        <f>DG25+DG27</f>
        <v>3627650.22</v>
      </c>
      <c r="DH24" s="312"/>
      <c r="DI24" s="312"/>
      <c r="DJ24" s="312"/>
      <c r="DK24" s="312"/>
      <c r="DL24" s="312"/>
      <c r="DM24" s="312"/>
      <c r="DN24" s="312"/>
      <c r="DO24" s="312"/>
      <c r="DP24" s="312"/>
      <c r="DQ24" s="312"/>
      <c r="DR24" s="312"/>
      <c r="DS24" s="313"/>
      <c r="DT24" s="311">
        <f>DT25+DT27</f>
        <v>3560150</v>
      </c>
      <c r="DU24" s="312"/>
      <c r="DV24" s="312"/>
      <c r="DW24" s="312"/>
      <c r="DX24" s="312"/>
      <c r="DY24" s="312"/>
      <c r="DZ24" s="312"/>
      <c r="EA24" s="312"/>
      <c r="EB24" s="312"/>
      <c r="EC24" s="312"/>
      <c r="ED24" s="312"/>
      <c r="EE24" s="312"/>
      <c r="EF24" s="313"/>
      <c r="EG24" s="311">
        <f>EG25+EG27</f>
        <v>3560150</v>
      </c>
      <c r="EH24" s="312"/>
      <c r="EI24" s="312"/>
      <c r="EJ24" s="312"/>
      <c r="EK24" s="312"/>
      <c r="EL24" s="312"/>
      <c r="EM24" s="312"/>
      <c r="EN24" s="312"/>
      <c r="EO24" s="312"/>
      <c r="EP24" s="312"/>
      <c r="EQ24" s="312"/>
      <c r="ER24" s="312"/>
      <c r="ES24" s="313"/>
    </row>
    <row r="25" spans="1:149" ht="24" customHeight="1" thickBot="1">
      <c r="A25" s="271" t="s">
        <v>182</v>
      </c>
      <c r="B25" s="272"/>
      <c r="C25" s="272"/>
      <c r="D25" s="272"/>
      <c r="E25" s="272"/>
      <c r="F25" s="272"/>
      <c r="G25" s="272"/>
      <c r="H25" s="273"/>
      <c r="I25" s="300" t="s">
        <v>164</v>
      </c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1"/>
      <c r="CL25" s="301"/>
      <c r="CM25" s="301"/>
      <c r="CN25" s="307" t="s">
        <v>183</v>
      </c>
      <c r="CO25" s="308"/>
      <c r="CP25" s="308"/>
      <c r="CQ25" s="308"/>
      <c r="CR25" s="308"/>
      <c r="CS25" s="308"/>
      <c r="CT25" s="308"/>
      <c r="CU25" s="309"/>
      <c r="CV25" s="37"/>
      <c r="CW25" s="314" t="s">
        <v>46</v>
      </c>
      <c r="CX25" s="315"/>
      <c r="CY25" s="315"/>
      <c r="CZ25" s="315"/>
      <c r="DA25" s="315"/>
      <c r="DB25" s="315"/>
      <c r="DC25" s="315"/>
      <c r="DD25" s="315"/>
      <c r="DE25" s="315"/>
      <c r="DF25" s="316"/>
      <c r="DG25" s="130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2"/>
      <c r="DT25" s="130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2"/>
      <c r="EG25" s="130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2"/>
    </row>
    <row r="26" spans="1:149" ht="12.75" customHeight="1">
      <c r="A26" s="271"/>
      <c r="B26" s="272"/>
      <c r="C26" s="272"/>
      <c r="D26" s="272"/>
      <c r="E26" s="272"/>
      <c r="F26" s="272"/>
      <c r="G26" s="272"/>
      <c r="H26" s="273"/>
      <c r="I26" s="274" t="s">
        <v>239</v>
      </c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6" t="s">
        <v>245</v>
      </c>
      <c r="CO26" s="277"/>
      <c r="CP26" s="277"/>
      <c r="CQ26" s="277"/>
      <c r="CR26" s="277"/>
      <c r="CS26" s="277"/>
      <c r="CT26" s="277"/>
      <c r="CU26" s="278"/>
      <c r="CV26" s="38"/>
      <c r="CW26" s="314" t="s">
        <v>46</v>
      </c>
      <c r="CX26" s="315"/>
      <c r="CY26" s="315"/>
      <c r="CZ26" s="315"/>
      <c r="DA26" s="315"/>
      <c r="DB26" s="315"/>
      <c r="DC26" s="315"/>
      <c r="DD26" s="315"/>
      <c r="DE26" s="315"/>
      <c r="DF26" s="316"/>
      <c r="DG26" s="130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2"/>
      <c r="DT26" s="130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2"/>
      <c r="EG26" s="130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2"/>
    </row>
    <row r="27" spans="1:159" ht="19.5" thickBot="1">
      <c r="A27" s="271" t="s">
        <v>184</v>
      </c>
      <c r="B27" s="272"/>
      <c r="C27" s="272"/>
      <c r="D27" s="272"/>
      <c r="E27" s="272"/>
      <c r="F27" s="272"/>
      <c r="G27" s="272"/>
      <c r="H27" s="273"/>
      <c r="I27" s="300" t="s">
        <v>185</v>
      </c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1"/>
      <c r="CN27" s="307" t="s">
        <v>186</v>
      </c>
      <c r="CO27" s="308"/>
      <c r="CP27" s="308"/>
      <c r="CQ27" s="308"/>
      <c r="CR27" s="308"/>
      <c r="CS27" s="308"/>
      <c r="CT27" s="308"/>
      <c r="CU27" s="309"/>
      <c r="CV27" s="36" t="s">
        <v>121</v>
      </c>
      <c r="CW27" s="279" t="s">
        <v>46</v>
      </c>
      <c r="CX27" s="277"/>
      <c r="CY27" s="277"/>
      <c r="CZ27" s="277"/>
      <c r="DA27" s="277"/>
      <c r="DB27" s="277"/>
      <c r="DC27" s="277"/>
      <c r="DD27" s="277"/>
      <c r="DE27" s="277"/>
      <c r="DF27" s="278"/>
      <c r="DG27" s="280">
        <f>3560150+67500.22</f>
        <v>3627650.22</v>
      </c>
      <c r="DH27" s="281"/>
      <c r="DI27" s="281"/>
      <c r="DJ27" s="281"/>
      <c r="DK27" s="281"/>
      <c r="DL27" s="281"/>
      <c r="DM27" s="281"/>
      <c r="DN27" s="281"/>
      <c r="DO27" s="281"/>
      <c r="DP27" s="281"/>
      <c r="DQ27" s="281"/>
      <c r="DR27" s="281"/>
      <c r="DS27" s="282"/>
      <c r="DT27" s="280">
        <v>3560150</v>
      </c>
      <c r="DU27" s="317"/>
      <c r="DV27" s="317"/>
      <c r="DW27" s="317"/>
      <c r="DX27" s="317"/>
      <c r="DY27" s="317"/>
      <c r="DZ27" s="317"/>
      <c r="EA27" s="317"/>
      <c r="EB27" s="317"/>
      <c r="EC27" s="317"/>
      <c r="ED27" s="317"/>
      <c r="EE27" s="317"/>
      <c r="EF27" s="318"/>
      <c r="EG27" s="280">
        <v>3560150</v>
      </c>
      <c r="EH27" s="317"/>
      <c r="EI27" s="317"/>
      <c r="EJ27" s="317"/>
      <c r="EK27" s="317"/>
      <c r="EL27" s="317"/>
      <c r="EM27" s="317"/>
      <c r="EN27" s="317"/>
      <c r="EO27" s="317"/>
      <c r="EP27" s="317"/>
      <c r="EQ27" s="317"/>
      <c r="ER27" s="317"/>
      <c r="ES27" s="318"/>
      <c r="EU27" s="34"/>
      <c r="EV27" s="35"/>
      <c r="EW27" s="35"/>
      <c r="EX27" s="35"/>
      <c r="EY27" s="35"/>
      <c r="EZ27" s="35"/>
      <c r="FA27" s="35"/>
      <c r="FB27" s="319">
        <v>2</v>
      </c>
      <c r="FC27" s="319"/>
    </row>
    <row r="28" spans="1:158" ht="24" customHeight="1">
      <c r="A28" s="291" t="s">
        <v>39</v>
      </c>
      <c r="B28" s="292"/>
      <c r="C28" s="292"/>
      <c r="D28" s="292"/>
      <c r="E28" s="292"/>
      <c r="F28" s="292"/>
      <c r="G28" s="292"/>
      <c r="H28" s="293"/>
      <c r="I28" s="320" t="s">
        <v>187</v>
      </c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1"/>
      <c r="CN28" s="296" t="s">
        <v>188</v>
      </c>
      <c r="CO28" s="297"/>
      <c r="CP28" s="297"/>
      <c r="CQ28" s="297"/>
      <c r="CR28" s="297"/>
      <c r="CS28" s="297"/>
      <c r="CT28" s="297"/>
      <c r="CU28" s="298"/>
      <c r="CV28" s="33"/>
      <c r="CW28" s="299" t="s">
        <v>46</v>
      </c>
      <c r="CX28" s="297"/>
      <c r="CY28" s="297"/>
      <c r="CZ28" s="297"/>
      <c r="DA28" s="297"/>
      <c r="DB28" s="297"/>
      <c r="DC28" s="297"/>
      <c r="DD28" s="297"/>
      <c r="DE28" s="297"/>
      <c r="DF28" s="298"/>
      <c r="DG28" s="288">
        <f>DG29+DG30</f>
        <v>2551928.03</v>
      </c>
      <c r="DH28" s="289"/>
      <c r="DI28" s="289"/>
      <c r="DJ28" s="289"/>
      <c r="DK28" s="289"/>
      <c r="DL28" s="289"/>
      <c r="DM28" s="289"/>
      <c r="DN28" s="289"/>
      <c r="DO28" s="289"/>
      <c r="DP28" s="289"/>
      <c r="DQ28" s="289"/>
      <c r="DR28" s="289"/>
      <c r="DS28" s="290"/>
      <c r="DT28" s="288">
        <f>DT29+DT30</f>
        <v>3054979</v>
      </c>
      <c r="DU28" s="289"/>
      <c r="DV28" s="289"/>
      <c r="DW28" s="289"/>
      <c r="DX28" s="289"/>
      <c r="DY28" s="289"/>
      <c r="DZ28" s="289"/>
      <c r="EA28" s="289"/>
      <c r="EB28" s="289"/>
      <c r="EC28" s="289"/>
      <c r="ED28" s="289"/>
      <c r="EE28" s="289"/>
      <c r="EF28" s="290"/>
      <c r="EG28" s="288">
        <f>EG29+EG30</f>
        <v>2966253</v>
      </c>
      <c r="EH28" s="289"/>
      <c r="EI28" s="289"/>
      <c r="EJ28" s="289"/>
      <c r="EK28" s="289"/>
      <c r="EL28" s="289"/>
      <c r="EM28" s="289"/>
      <c r="EN28" s="289"/>
      <c r="EO28" s="289"/>
      <c r="EP28" s="289"/>
      <c r="EQ28" s="289"/>
      <c r="ER28" s="289"/>
      <c r="ES28" s="290"/>
      <c r="EU28" s="322"/>
      <c r="EV28" s="323"/>
      <c r="EW28" s="323"/>
      <c r="EX28" s="323"/>
      <c r="EY28" s="323"/>
      <c r="EZ28" s="323"/>
      <c r="FA28" s="323"/>
      <c r="FB28" s="323"/>
    </row>
    <row r="29" spans="1:159" ht="14.25" customHeight="1">
      <c r="A29" s="333"/>
      <c r="B29" s="334"/>
      <c r="C29" s="334"/>
      <c r="D29" s="334"/>
      <c r="E29" s="334"/>
      <c r="F29" s="334"/>
      <c r="G29" s="334"/>
      <c r="H29" s="335"/>
      <c r="I29" s="324" t="s">
        <v>189</v>
      </c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5"/>
      <c r="CF29" s="325"/>
      <c r="CG29" s="325"/>
      <c r="CH29" s="325"/>
      <c r="CI29" s="325"/>
      <c r="CJ29" s="325"/>
      <c r="CK29" s="325"/>
      <c r="CL29" s="325"/>
      <c r="CM29" s="326"/>
      <c r="CN29" s="327" t="s">
        <v>190</v>
      </c>
      <c r="CO29" s="328"/>
      <c r="CP29" s="328"/>
      <c r="CQ29" s="328"/>
      <c r="CR29" s="328"/>
      <c r="CS29" s="328"/>
      <c r="CT29" s="328"/>
      <c r="CU29" s="329"/>
      <c r="CV29" s="36" t="s">
        <v>252</v>
      </c>
      <c r="CW29" s="330" t="s">
        <v>261</v>
      </c>
      <c r="CX29" s="328"/>
      <c r="CY29" s="328"/>
      <c r="CZ29" s="328"/>
      <c r="DA29" s="328"/>
      <c r="DB29" s="328"/>
      <c r="DC29" s="328"/>
      <c r="DD29" s="328"/>
      <c r="DE29" s="328"/>
      <c r="DF29" s="329"/>
      <c r="DG29" s="189">
        <f>DG15+DG18-DG30</f>
        <v>2551801.3499999996</v>
      </c>
      <c r="DH29" s="331"/>
      <c r="DI29" s="331"/>
      <c r="DJ29" s="331"/>
      <c r="DK29" s="331"/>
      <c r="DL29" s="331"/>
      <c r="DM29" s="331"/>
      <c r="DN29" s="331"/>
      <c r="DO29" s="331"/>
      <c r="DP29" s="331"/>
      <c r="DQ29" s="331"/>
      <c r="DR29" s="331"/>
      <c r="DS29" s="332"/>
      <c r="DT29" s="189">
        <f>DT15+DT18</f>
        <v>3054979</v>
      </c>
      <c r="DU29" s="331"/>
      <c r="DV29" s="331"/>
      <c r="DW29" s="331"/>
      <c r="DX29" s="331"/>
      <c r="DY29" s="331"/>
      <c r="DZ29" s="331"/>
      <c r="EA29" s="331"/>
      <c r="EB29" s="331"/>
      <c r="EC29" s="331"/>
      <c r="ED29" s="331"/>
      <c r="EE29" s="331"/>
      <c r="EF29" s="332"/>
      <c r="EG29" s="189">
        <f>EG15+EG18</f>
        <v>2966253</v>
      </c>
      <c r="EH29" s="331"/>
      <c r="EI29" s="331"/>
      <c r="EJ29" s="331"/>
      <c r="EK29" s="331"/>
      <c r="EL29" s="331"/>
      <c r="EM29" s="331"/>
      <c r="EN29" s="331"/>
      <c r="EO29" s="331"/>
      <c r="EP29" s="331"/>
      <c r="EQ29" s="331"/>
      <c r="ER29" s="331"/>
      <c r="ES29" s="332"/>
      <c r="FB29" s="70" t="s">
        <v>246</v>
      </c>
      <c r="FC29" s="70"/>
    </row>
    <row r="30" spans="1:149" ht="15.75" customHeight="1">
      <c r="A30" s="333"/>
      <c r="B30" s="334"/>
      <c r="C30" s="334"/>
      <c r="D30" s="334"/>
      <c r="E30" s="334"/>
      <c r="F30" s="334"/>
      <c r="G30" s="334"/>
      <c r="H30" s="335"/>
      <c r="I30" s="324" t="s">
        <v>191</v>
      </c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25"/>
      <c r="CK30" s="325"/>
      <c r="CL30" s="325"/>
      <c r="CM30" s="326"/>
      <c r="CN30" s="327" t="s">
        <v>192</v>
      </c>
      <c r="CO30" s="328"/>
      <c r="CP30" s="328"/>
      <c r="CQ30" s="328"/>
      <c r="CR30" s="328"/>
      <c r="CS30" s="328"/>
      <c r="CT30" s="328"/>
      <c r="CU30" s="329"/>
      <c r="CV30" s="36"/>
      <c r="CW30" s="330" t="s">
        <v>253</v>
      </c>
      <c r="CX30" s="328"/>
      <c r="CY30" s="328"/>
      <c r="CZ30" s="328"/>
      <c r="DA30" s="328"/>
      <c r="DB30" s="328"/>
      <c r="DC30" s="328"/>
      <c r="DD30" s="328"/>
      <c r="DE30" s="328"/>
      <c r="DF30" s="329"/>
      <c r="DG30" s="189">
        <v>126.68</v>
      </c>
      <c r="DH30" s="331"/>
      <c r="DI30" s="331"/>
      <c r="DJ30" s="331"/>
      <c r="DK30" s="331"/>
      <c r="DL30" s="331"/>
      <c r="DM30" s="331"/>
      <c r="DN30" s="331"/>
      <c r="DO30" s="331"/>
      <c r="DP30" s="331"/>
      <c r="DQ30" s="331"/>
      <c r="DR30" s="331"/>
      <c r="DS30" s="332"/>
      <c r="DT30" s="189"/>
      <c r="DU30" s="331"/>
      <c r="DV30" s="331"/>
      <c r="DW30" s="331"/>
      <c r="DX30" s="331"/>
      <c r="DY30" s="331"/>
      <c r="DZ30" s="331"/>
      <c r="EA30" s="331"/>
      <c r="EB30" s="331"/>
      <c r="EC30" s="331"/>
      <c r="ED30" s="331"/>
      <c r="EE30" s="331"/>
      <c r="EF30" s="332"/>
      <c r="EG30" s="189"/>
      <c r="EH30" s="331"/>
      <c r="EI30" s="331"/>
      <c r="EJ30" s="331"/>
      <c r="EK30" s="331"/>
      <c r="EL30" s="331"/>
      <c r="EM30" s="331"/>
      <c r="EN30" s="331"/>
      <c r="EO30" s="331"/>
      <c r="EP30" s="331"/>
      <c r="EQ30" s="331"/>
      <c r="ER30" s="331"/>
      <c r="ES30" s="332"/>
    </row>
    <row r="31" spans="1:162" ht="22.5" customHeight="1">
      <c r="A31" s="271" t="s">
        <v>40</v>
      </c>
      <c r="B31" s="272"/>
      <c r="C31" s="272"/>
      <c r="D31" s="272"/>
      <c r="E31" s="272"/>
      <c r="F31" s="272"/>
      <c r="G31" s="272"/>
      <c r="H31" s="273"/>
      <c r="I31" s="339" t="s">
        <v>193</v>
      </c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276" t="s">
        <v>194</v>
      </c>
      <c r="CO31" s="277"/>
      <c r="CP31" s="277"/>
      <c r="CQ31" s="277"/>
      <c r="CR31" s="277"/>
      <c r="CS31" s="277"/>
      <c r="CT31" s="277"/>
      <c r="CU31" s="278"/>
      <c r="CV31" s="32"/>
      <c r="CW31" s="279" t="s">
        <v>46</v>
      </c>
      <c r="CX31" s="277"/>
      <c r="CY31" s="277"/>
      <c r="CZ31" s="277"/>
      <c r="DA31" s="277"/>
      <c r="DB31" s="277"/>
      <c r="DC31" s="277"/>
      <c r="DD31" s="277"/>
      <c r="DE31" s="277"/>
      <c r="DF31" s="278"/>
      <c r="DG31" s="280">
        <f>'стр.5_6 (2)'!DG27</f>
        <v>3627650.22</v>
      </c>
      <c r="DH31" s="281"/>
      <c r="DI31" s="281"/>
      <c r="DJ31" s="281"/>
      <c r="DK31" s="281"/>
      <c r="DL31" s="281"/>
      <c r="DM31" s="281"/>
      <c r="DN31" s="281"/>
      <c r="DO31" s="281"/>
      <c r="DP31" s="281"/>
      <c r="DQ31" s="281"/>
      <c r="DR31" s="281"/>
      <c r="DS31" s="282"/>
      <c r="DT31" s="280">
        <f>'стр.5_6 (2)'!DT27</f>
        <v>3560150</v>
      </c>
      <c r="DU31" s="281"/>
      <c r="DV31" s="281"/>
      <c r="DW31" s="281"/>
      <c r="DX31" s="281"/>
      <c r="DY31" s="281"/>
      <c r="DZ31" s="281"/>
      <c r="EA31" s="281"/>
      <c r="EB31" s="281"/>
      <c r="EC31" s="281"/>
      <c r="ED31" s="281"/>
      <c r="EE31" s="281"/>
      <c r="EF31" s="282"/>
      <c r="EG31" s="85">
        <f>'стр.5_6 (2)'!EG27</f>
        <v>3560150</v>
      </c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336"/>
      <c r="EU31" s="337"/>
      <c r="EV31" s="337"/>
      <c r="EW31" s="337"/>
      <c r="EX31" s="337"/>
      <c r="EY31" s="337"/>
      <c r="EZ31" s="337"/>
      <c r="FA31" s="337"/>
      <c r="FB31" s="337"/>
      <c r="FC31" s="337"/>
      <c r="FD31" s="337"/>
      <c r="FE31" s="337"/>
      <c r="FF31" s="337"/>
    </row>
    <row r="32" spans="1:149" ht="72.75" customHeight="1">
      <c r="A32" s="338" t="s">
        <v>247</v>
      </c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38"/>
      <c r="DH32" s="338"/>
      <c r="DI32" s="338"/>
      <c r="DJ32" s="338"/>
      <c r="DK32" s="338"/>
      <c r="DL32" s="338"/>
      <c r="DM32" s="338"/>
      <c r="DN32" s="338"/>
      <c r="DO32" s="338"/>
      <c r="DP32" s="338"/>
      <c r="DQ32" s="338"/>
      <c r="DR32" s="338"/>
      <c r="DS32" s="338"/>
      <c r="DT32" s="338"/>
      <c r="DU32" s="338"/>
      <c r="DV32" s="338"/>
      <c r="DW32" s="338"/>
      <c r="DX32" s="338"/>
      <c r="DY32" s="338"/>
      <c r="DZ32" s="338"/>
      <c r="EA32" s="338"/>
      <c r="EB32" s="338"/>
      <c r="EC32" s="338"/>
      <c r="ED32" s="338"/>
      <c r="EE32" s="338"/>
      <c r="EF32" s="338"/>
      <c r="EG32" s="338"/>
      <c r="EH32" s="338"/>
      <c r="EI32" s="338"/>
      <c r="EJ32" s="338"/>
      <c r="EK32" s="338"/>
      <c r="EL32" s="338"/>
      <c r="EM32" s="338"/>
      <c r="EN32" s="338"/>
      <c r="EO32" s="338"/>
      <c r="EP32" s="338"/>
      <c r="EQ32" s="338"/>
      <c r="ER32" s="338"/>
      <c r="ES32" s="338"/>
    </row>
  </sheetData>
  <sheetProtection/>
  <mergeCells count="213">
    <mergeCell ref="EG31:ES31"/>
    <mergeCell ref="ET31:FF31"/>
    <mergeCell ref="A32:ES32"/>
    <mergeCell ref="A31:H31"/>
    <mergeCell ref="I31:CM31"/>
    <mergeCell ref="CN31:CU31"/>
    <mergeCell ref="CW31:DF31"/>
    <mergeCell ref="DG31:DS31"/>
    <mergeCell ref="DT31:EF31"/>
    <mergeCell ref="EG29:ES29"/>
    <mergeCell ref="FB29:FC29"/>
    <mergeCell ref="A30:H30"/>
    <mergeCell ref="I30:CM30"/>
    <mergeCell ref="CN30:CU30"/>
    <mergeCell ref="CW30:DF30"/>
    <mergeCell ref="DG30:DS30"/>
    <mergeCell ref="DT30:EF30"/>
    <mergeCell ref="EG30:ES30"/>
    <mergeCell ref="A29:H29"/>
    <mergeCell ref="I29:CM29"/>
    <mergeCell ref="CN29:CU29"/>
    <mergeCell ref="CW29:DF29"/>
    <mergeCell ref="DG29:DS29"/>
    <mergeCell ref="DT29:EF29"/>
    <mergeCell ref="EG27:ES27"/>
    <mergeCell ref="I27:CM27"/>
    <mergeCell ref="CN27:CU27"/>
    <mergeCell ref="CW27:DF27"/>
    <mergeCell ref="DG27:DS27"/>
    <mergeCell ref="FB27:FC27"/>
    <mergeCell ref="A28:H28"/>
    <mergeCell ref="I28:CM28"/>
    <mergeCell ref="CN28:CU28"/>
    <mergeCell ref="CW28:DF28"/>
    <mergeCell ref="DG28:DS28"/>
    <mergeCell ref="DT28:EF28"/>
    <mergeCell ref="EG28:ES28"/>
    <mergeCell ref="EU28:FB28"/>
    <mergeCell ref="A27:H27"/>
    <mergeCell ref="DT27:EF27"/>
    <mergeCell ref="EG25:ES25"/>
    <mergeCell ref="A26:H26"/>
    <mergeCell ref="I26:CM26"/>
    <mergeCell ref="CN26:CU26"/>
    <mergeCell ref="CW26:DF26"/>
    <mergeCell ref="DG26:DS26"/>
    <mergeCell ref="DT26:EF26"/>
    <mergeCell ref="EG26:ES26"/>
    <mergeCell ref="A25:H25"/>
    <mergeCell ref="I25:CM25"/>
    <mergeCell ref="CN25:CU25"/>
    <mergeCell ref="CW25:DF25"/>
    <mergeCell ref="DG25:DS25"/>
    <mergeCell ref="DT25:EF25"/>
    <mergeCell ref="EG23:ES23"/>
    <mergeCell ref="EG24:ES24"/>
    <mergeCell ref="A24:H24"/>
    <mergeCell ref="I24:CM24"/>
    <mergeCell ref="CN24:CU24"/>
    <mergeCell ref="CW24:DF24"/>
    <mergeCell ref="DG24:DS24"/>
    <mergeCell ref="DT24:EF24"/>
    <mergeCell ref="A23:H23"/>
    <mergeCell ref="I23:CM23"/>
    <mergeCell ref="CN23:CU23"/>
    <mergeCell ref="CW23:DF23"/>
    <mergeCell ref="DG23:DS23"/>
    <mergeCell ref="DT23:EF23"/>
    <mergeCell ref="EG21:ES21"/>
    <mergeCell ref="A22:H22"/>
    <mergeCell ref="I22:CM22"/>
    <mergeCell ref="CN22:CU22"/>
    <mergeCell ref="CW22:DF22"/>
    <mergeCell ref="DG22:DS22"/>
    <mergeCell ref="DT22:EF22"/>
    <mergeCell ref="EG22:ES22"/>
    <mergeCell ref="A21:H21"/>
    <mergeCell ref="I21:CM21"/>
    <mergeCell ref="CN21:CU21"/>
    <mergeCell ref="CW21:DF21"/>
    <mergeCell ref="DG21:DS21"/>
    <mergeCell ref="DT21:EF21"/>
    <mergeCell ref="FB19:FC19"/>
    <mergeCell ref="A20:H20"/>
    <mergeCell ref="I20:CM20"/>
    <mergeCell ref="CN20:CU20"/>
    <mergeCell ref="CW20:DF20"/>
    <mergeCell ref="DG20:DS20"/>
    <mergeCell ref="DT20:EF20"/>
    <mergeCell ref="EG20:ES20"/>
    <mergeCell ref="FB20:FC20"/>
    <mergeCell ref="EG18:ES18"/>
    <mergeCell ref="ET18:FA18"/>
    <mergeCell ref="A19:H19"/>
    <mergeCell ref="I19:CM19"/>
    <mergeCell ref="CN19:CU19"/>
    <mergeCell ref="CW19:DF19"/>
    <mergeCell ref="DG19:DS19"/>
    <mergeCell ref="DT19:EF19"/>
    <mergeCell ref="EG19:ES19"/>
    <mergeCell ref="ET19:FA19"/>
    <mergeCell ref="A18:H18"/>
    <mergeCell ref="I18:CM18"/>
    <mergeCell ref="CN18:CU18"/>
    <mergeCell ref="CW18:DF18"/>
    <mergeCell ref="DG18:DS18"/>
    <mergeCell ref="DT18:EF18"/>
    <mergeCell ref="ET16:FA16"/>
    <mergeCell ref="FB16:FC16"/>
    <mergeCell ref="A17:H17"/>
    <mergeCell ref="I17:CM17"/>
    <mergeCell ref="CN17:CU17"/>
    <mergeCell ref="CW17:DF17"/>
    <mergeCell ref="DG17:DS17"/>
    <mergeCell ref="DT17:EF17"/>
    <mergeCell ref="EG17:ES17"/>
    <mergeCell ref="ET17:FA17"/>
    <mergeCell ref="EG15:ES15"/>
    <mergeCell ref="A16:H16"/>
    <mergeCell ref="I16:CM16"/>
    <mergeCell ref="CN16:CU16"/>
    <mergeCell ref="CW16:DF16"/>
    <mergeCell ref="DG16:DS16"/>
    <mergeCell ref="DT16:EF16"/>
    <mergeCell ref="EG16:ES16"/>
    <mergeCell ref="A15:H15"/>
    <mergeCell ref="I15:CM15"/>
    <mergeCell ref="CN15:CU15"/>
    <mergeCell ref="CW15:DF15"/>
    <mergeCell ref="DG15:DS15"/>
    <mergeCell ref="DT15:EF15"/>
    <mergeCell ref="EG13:ES13"/>
    <mergeCell ref="A14:H14"/>
    <mergeCell ref="I14:CM14"/>
    <mergeCell ref="CN14:CU14"/>
    <mergeCell ref="CW14:DF14"/>
    <mergeCell ref="DG14:DS14"/>
    <mergeCell ref="DT14:EF14"/>
    <mergeCell ref="EG14:ES14"/>
    <mergeCell ref="A13:H13"/>
    <mergeCell ref="I13:CM13"/>
    <mergeCell ref="CN13:CU13"/>
    <mergeCell ref="CW13:DF13"/>
    <mergeCell ref="DG13:DS13"/>
    <mergeCell ref="DT13:EF13"/>
    <mergeCell ref="EG11:ES11"/>
    <mergeCell ref="A12:H12"/>
    <mergeCell ref="I12:CM12"/>
    <mergeCell ref="CN12:CU12"/>
    <mergeCell ref="CW12:DF12"/>
    <mergeCell ref="DG12:DS12"/>
    <mergeCell ref="DT12:EF12"/>
    <mergeCell ref="EG12:ES12"/>
    <mergeCell ref="A11:H11"/>
    <mergeCell ref="I11:CM11"/>
    <mergeCell ref="CN11:CU11"/>
    <mergeCell ref="CW11:DF11"/>
    <mergeCell ref="DG11:DS11"/>
    <mergeCell ref="DT11:EF11"/>
    <mergeCell ref="EG9:ES9"/>
    <mergeCell ref="A10:H10"/>
    <mergeCell ref="I10:CM10"/>
    <mergeCell ref="CN10:CU10"/>
    <mergeCell ref="CW10:DF10"/>
    <mergeCell ref="DG10:DS10"/>
    <mergeCell ref="DT10:EF10"/>
    <mergeCell ref="EG10:ES10"/>
    <mergeCell ref="A9:H9"/>
    <mergeCell ref="I9:CM9"/>
    <mergeCell ref="CN9:CU9"/>
    <mergeCell ref="CW9:DF9"/>
    <mergeCell ref="DG9:DS9"/>
    <mergeCell ref="DT9:EF9"/>
    <mergeCell ref="EG7:ES7"/>
    <mergeCell ref="A8:H8"/>
    <mergeCell ref="I8:CM8"/>
    <mergeCell ref="CN8:CU8"/>
    <mergeCell ref="CW8:DF8"/>
    <mergeCell ref="DG8:DS8"/>
    <mergeCell ref="DT8:EF8"/>
    <mergeCell ref="EG8:ES8"/>
    <mergeCell ref="A7:H7"/>
    <mergeCell ref="I7:CM7"/>
    <mergeCell ref="CN7:CU7"/>
    <mergeCell ref="CW7:DF7"/>
    <mergeCell ref="DG7:DS7"/>
    <mergeCell ref="DT7:EF7"/>
    <mergeCell ref="DG5:DS5"/>
    <mergeCell ref="DT5:EF5"/>
    <mergeCell ref="EG5:ES5"/>
    <mergeCell ref="A6:H6"/>
    <mergeCell ref="I6:CM6"/>
    <mergeCell ref="CN6:CU6"/>
    <mergeCell ref="CW6:DF6"/>
    <mergeCell ref="DG6:DS6"/>
    <mergeCell ref="DT6:EF6"/>
    <mergeCell ref="EG6:ES6"/>
    <mergeCell ref="DT4:DY4"/>
    <mergeCell ref="DZ4:EB4"/>
    <mergeCell ref="EC4:EF4"/>
    <mergeCell ref="EG4:EL4"/>
    <mergeCell ref="EM4:EO4"/>
    <mergeCell ref="EP4:ES4"/>
    <mergeCell ref="B1:ES1"/>
    <mergeCell ref="A3:H5"/>
    <mergeCell ref="I3:CM5"/>
    <mergeCell ref="CN3:CU5"/>
    <mergeCell ref="CV3:CV5"/>
    <mergeCell ref="CW3:DF5"/>
    <mergeCell ref="DG3:ES3"/>
    <mergeCell ref="DG4:DL4"/>
    <mergeCell ref="DM4:DO4"/>
    <mergeCell ref="DP4:DS4"/>
  </mergeCells>
  <printOptions/>
  <pageMargins left="0" right="0" top="0.7874015748031497" bottom="0" header="0" footer="0"/>
  <pageSetup cellComments="asDisplayed" fitToHeight="1" fitToWidth="1" horizontalDpi="600" verticalDpi="600" orientation="portrait" paperSize="9" scale="75" r:id="rId1"/>
  <colBreaks count="1" manualBreakCount="1">
    <brk id="14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M13"/>
  <sheetViews>
    <sheetView view="pageBreakPreview" zoomScale="90" zoomScaleSheetLayoutView="90" zoomScalePageLayoutView="0" workbookViewId="0" topLeftCell="A1">
      <selection activeCell="A1" sqref="A1:H2"/>
    </sheetView>
  </sheetViews>
  <sheetFormatPr defaultColWidth="0.875" defaultRowHeight="12.75"/>
  <cols>
    <col min="1" max="109" width="0.875" style="1" customWidth="1"/>
    <col min="110" max="110" width="11.625" style="1" customWidth="1"/>
    <col min="111" max="111" width="12.375" style="1" customWidth="1"/>
    <col min="112" max="112" width="11.375" style="1" customWidth="1"/>
    <col min="113" max="122" width="0.875" style="1" customWidth="1"/>
    <col min="123" max="124" width="0.875" style="1" hidden="1" customWidth="1"/>
    <col min="125" max="16384" width="0.875" style="1" customWidth="1"/>
  </cols>
  <sheetData>
    <row r="1" spans="1:169" ht="18.75" customHeight="1">
      <c r="A1" s="350"/>
      <c r="B1" s="351"/>
      <c r="C1" s="351"/>
      <c r="D1" s="351"/>
      <c r="E1" s="351"/>
      <c r="F1" s="351"/>
      <c r="G1" s="351"/>
      <c r="H1" s="352"/>
      <c r="I1" s="356" t="s">
        <v>189</v>
      </c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57"/>
      <c r="BO1" s="357"/>
      <c r="BP1" s="357"/>
      <c r="BQ1" s="357"/>
      <c r="BR1" s="357"/>
      <c r="BS1" s="357"/>
      <c r="BT1" s="357"/>
      <c r="BU1" s="357"/>
      <c r="BV1" s="357"/>
      <c r="BW1" s="357"/>
      <c r="BX1" s="357"/>
      <c r="BY1" s="357"/>
      <c r="BZ1" s="357"/>
      <c r="CA1" s="357"/>
      <c r="CB1" s="357"/>
      <c r="CC1" s="357"/>
      <c r="CD1" s="357"/>
      <c r="CE1" s="357"/>
      <c r="CF1" s="357"/>
      <c r="CG1" s="357"/>
      <c r="CH1" s="357"/>
      <c r="CI1" s="357"/>
      <c r="CJ1" s="357"/>
      <c r="CK1" s="357"/>
      <c r="CL1" s="357"/>
      <c r="CM1" s="358"/>
      <c r="CN1" s="359" t="s">
        <v>195</v>
      </c>
      <c r="CO1" s="351"/>
      <c r="CP1" s="351"/>
      <c r="CQ1" s="351"/>
      <c r="CR1" s="351"/>
      <c r="CS1" s="351"/>
      <c r="CT1" s="351"/>
      <c r="CU1" s="352"/>
      <c r="CV1" s="350" t="s">
        <v>261</v>
      </c>
      <c r="CW1" s="351"/>
      <c r="CX1" s="351"/>
      <c r="CY1" s="351"/>
      <c r="CZ1" s="351"/>
      <c r="DA1" s="351"/>
      <c r="DB1" s="351"/>
      <c r="DC1" s="351"/>
      <c r="DD1" s="351"/>
      <c r="DE1" s="352"/>
      <c r="DF1" s="22">
        <f>'стр.5_6 (2)'!DG27-DF2</f>
        <v>3588779.62</v>
      </c>
      <c r="DG1" s="22">
        <f>'стр.5_6 (2)'!DT27-DG2</f>
        <v>3560150</v>
      </c>
      <c r="DH1" s="22">
        <f>'стр.5_6 (2)'!EG27-DH2</f>
        <v>3560150</v>
      </c>
      <c r="DI1" s="10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360" t="s">
        <v>196</v>
      </c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</row>
    <row r="2" spans="1:169" ht="16.5" customHeight="1" thickBot="1">
      <c r="A2" s="353"/>
      <c r="B2" s="354"/>
      <c r="C2" s="354"/>
      <c r="D2" s="354"/>
      <c r="E2" s="354"/>
      <c r="F2" s="354"/>
      <c r="G2" s="354"/>
      <c r="H2" s="355"/>
      <c r="I2" s="361" t="s">
        <v>191</v>
      </c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  <c r="BL2" s="362"/>
      <c r="BM2" s="362"/>
      <c r="BN2" s="362"/>
      <c r="BO2" s="362"/>
      <c r="BP2" s="362"/>
      <c r="BQ2" s="362"/>
      <c r="BR2" s="362"/>
      <c r="BS2" s="362"/>
      <c r="BT2" s="362"/>
      <c r="BU2" s="362"/>
      <c r="BV2" s="362"/>
      <c r="BW2" s="362"/>
      <c r="BX2" s="362"/>
      <c r="BY2" s="362"/>
      <c r="BZ2" s="362"/>
      <c r="CA2" s="362"/>
      <c r="CB2" s="362"/>
      <c r="CC2" s="362"/>
      <c r="CD2" s="362"/>
      <c r="CE2" s="362"/>
      <c r="CF2" s="362"/>
      <c r="CG2" s="362"/>
      <c r="CH2" s="362"/>
      <c r="CI2" s="362"/>
      <c r="CJ2" s="362"/>
      <c r="CK2" s="362"/>
      <c r="CL2" s="362"/>
      <c r="CM2" s="362"/>
      <c r="CN2" s="363" t="s">
        <v>197</v>
      </c>
      <c r="CO2" s="364"/>
      <c r="CP2" s="364"/>
      <c r="CQ2" s="364"/>
      <c r="CR2" s="364"/>
      <c r="CS2" s="364"/>
      <c r="CT2" s="364"/>
      <c r="CU2" s="365"/>
      <c r="CV2" s="366" t="s">
        <v>253</v>
      </c>
      <c r="CW2" s="364"/>
      <c r="CX2" s="364"/>
      <c r="CY2" s="364"/>
      <c r="CZ2" s="364"/>
      <c r="DA2" s="364"/>
      <c r="DB2" s="364"/>
      <c r="DC2" s="364"/>
      <c r="DD2" s="364"/>
      <c r="DE2" s="365"/>
      <c r="DF2" s="39">
        <v>38870.6</v>
      </c>
      <c r="DG2" s="13"/>
      <c r="DH2" s="13"/>
      <c r="DI2" s="14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6"/>
      <c r="DV2" s="360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</row>
    <row r="3" ht="15" customHeight="1"/>
    <row r="4" ht="18" customHeight="1">
      <c r="I4" s="1" t="s">
        <v>198</v>
      </c>
    </row>
    <row r="5" spans="9:96" ht="14.25" customHeight="1">
      <c r="I5" s="1" t="s">
        <v>199</v>
      </c>
      <c r="AQ5" s="349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17"/>
      <c r="BJ5" s="17"/>
      <c r="BK5" s="346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18"/>
      <c r="BX5" s="18"/>
      <c r="BY5" s="349" t="s">
        <v>202</v>
      </c>
      <c r="BZ5" s="347"/>
      <c r="CA5" s="347"/>
      <c r="CB5" s="347"/>
      <c r="CC5" s="347"/>
      <c r="CD5" s="347"/>
      <c r="CE5" s="347"/>
      <c r="CF5" s="347"/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</row>
    <row r="6" spans="43:96" s="3" customFormat="1" ht="13.5" customHeight="1"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K6" s="348" t="s">
        <v>3</v>
      </c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Y6" s="78" t="s">
        <v>4</v>
      </c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</row>
    <row r="7" spans="43:96" s="3" customFormat="1" ht="11.25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9:96" ht="30.75" customHeight="1">
      <c r="I8" s="1" t="s">
        <v>200</v>
      </c>
      <c r="AM8" s="344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5"/>
      <c r="BE8" s="17"/>
      <c r="BF8" s="17"/>
      <c r="BG8" s="346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18"/>
      <c r="BZ8" s="18"/>
      <c r="CA8" s="340" t="s">
        <v>201</v>
      </c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</row>
    <row r="9" spans="39:96" s="3" customFormat="1" ht="15.75" customHeight="1"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G9" s="348" t="s">
        <v>3</v>
      </c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CA9" s="78" t="s">
        <v>4</v>
      </c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</row>
    <row r="10" spans="39:96" s="3" customFormat="1" ht="10.5" customHeight="1"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9:38" ht="18.75" customHeight="1">
      <c r="I11" s="58" t="s">
        <v>5</v>
      </c>
      <c r="J11" s="58"/>
      <c r="K11" s="340"/>
      <c r="L11" s="341"/>
      <c r="M11" s="341"/>
      <c r="N11" s="49" t="s">
        <v>5</v>
      </c>
      <c r="O11" s="49"/>
      <c r="Q11" s="340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58">
        <v>20</v>
      </c>
      <c r="AG11" s="58"/>
      <c r="AH11" s="58"/>
      <c r="AI11" s="342" t="s">
        <v>12</v>
      </c>
      <c r="AJ11" s="343"/>
      <c r="AK11" s="343"/>
      <c r="AL11" s="1" t="s">
        <v>7</v>
      </c>
    </row>
    <row r="12" ht="18.75" customHeight="1" thickBot="1"/>
    <row r="13" spans="1:91" ht="3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1"/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</sheetData>
  <sheetProtection/>
  <mergeCells count="26">
    <mergeCell ref="A1:H2"/>
    <mergeCell ref="I1:CM1"/>
    <mergeCell ref="CN1:CU1"/>
    <mergeCell ref="DV1:FM2"/>
    <mergeCell ref="I2:CM2"/>
    <mergeCell ref="CN2:CU2"/>
    <mergeCell ref="CV1:DE1"/>
    <mergeCell ref="CV2:DE2"/>
    <mergeCell ref="AQ5:BH5"/>
    <mergeCell ref="BK5:BV5"/>
    <mergeCell ref="BY5:CR5"/>
    <mergeCell ref="AQ6:BH6"/>
    <mergeCell ref="BK6:BV6"/>
    <mergeCell ref="BY6:CR6"/>
    <mergeCell ref="AM8:BD8"/>
    <mergeCell ref="BG8:BX8"/>
    <mergeCell ref="CA8:CR8"/>
    <mergeCell ref="AM9:BD9"/>
    <mergeCell ref="BG9:BX9"/>
    <mergeCell ref="CA9:CR9"/>
    <mergeCell ref="I11:J11"/>
    <mergeCell ref="K11:M11"/>
    <mergeCell ref="N11:O11"/>
    <mergeCell ref="Q11:AE11"/>
    <mergeCell ref="AF11:AH11"/>
    <mergeCell ref="AI11:AK11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2"/>
  <colBreaks count="1" manualBreakCount="1">
    <brk id="125" max="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Лескова</dc:creator>
  <cp:keywords/>
  <dc:description/>
  <cp:lastModifiedBy>Лескова</cp:lastModifiedBy>
  <cp:lastPrinted>2022-03-16T00:13:05Z</cp:lastPrinted>
  <dcterms:created xsi:type="dcterms:W3CDTF">2020-01-30T22:35:47Z</dcterms:created>
  <dcterms:modified xsi:type="dcterms:W3CDTF">2022-09-05T00:09:16Z</dcterms:modified>
  <cp:category/>
  <cp:version/>
  <cp:contentType/>
  <cp:contentStatus/>
</cp:coreProperties>
</file>